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defaultThemeVersion="124226"/>
  <mc:AlternateContent xmlns:mc="http://schemas.openxmlformats.org/markup-compatibility/2006">
    <mc:Choice Requires="x15">
      <x15ac:absPath xmlns:x15ac="http://schemas.microsoft.com/office/spreadsheetml/2010/11/ac" url="C:\Users\currieg\Documents\ENGINEERING CONTRACTS\Forms\PCW\New Templates\"/>
    </mc:Choice>
  </mc:AlternateContent>
  <xr:revisionPtr revIDLastSave="0" documentId="8_{5E1D3D86-9B79-4BD9-B39E-8091E631D415}" xr6:coauthVersionLast="47" xr6:coauthVersionMax="47" xr10:uidLastSave="{00000000-0000-0000-0000-000000000000}"/>
  <bookViews>
    <workbookView xWindow="28680" yWindow="-120" windowWidth="29040" windowHeight="15840" xr2:uid="{00000000-000D-0000-FFFF-FFFF00000000}"/>
  </bookViews>
  <sheets>
    <sheet name="CDOT CPFF PCW" sheetId="1" r:id="rId1"/>
  </sheets>
  <definedNames>
    <definedName name="_p1">#REF!</definedName>
    <definedName name="a">#REF!</definedName>
    <definedName name="_xlnm.Print_Area" localSheetId="0">'CDOT CPFF PCW'!$A$1:$J$111</definedName>
    <definedName name="_xlnm.Print_Area">#REF!</definedName>
    <definedName name="Print_Area_MI">#REF!</definedName>
    <definedName name="_xlnm.Print_Titles" localSheetId="0">'CDOT CPFF PCW'!$12:$14</definedName>
    <definedName name="PRINT_TITLES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8" i="1" l="1"/>
  <c r="B39" i="1"/>
  <c r="B40" i="1"/>
  <c r="B41" i="1"/>
  <c r="B42" i="1"/>
  <c r="E38" i="1"/>
  <c r="F37" i="1"/>
  <c r="F39" i="1"/>
  <c r="F40" i="1"/>
  <c r="F41" i="1"/>
  <c r="F42" i="1"/>
  <c r="F43" i="1"/>
  <c r="F36" i="1"/>
  <c r="J15" i="1"/>
  <c r="E37" i="1"/>
  <c r="E39" i="1"/>
  <c r="E40" i="1"/>
  <c r="E41" i="1"/>
  <c r="E42" i="1"/>
  <c r="E36" i="1"/>
  <c r="F22" i="1"/>
  <c r="E43" i="1" l="1"/>
  <c r="J50" i="1" s="1"/>
  <c r="D42" i="1"/>
  <c r="D41" i="1"/>
  <c r="J43" i="1"/>
  <c r="J21" i="1"/>
  <c r="J20" i="1"/>
  <c r="J41" i="1" l="1"/>
  <c r="J42" i="1"/>
  <c r="J44" i="1"/>
  <c r="B37" i="1" l="1"/>
  <c r="D37" i="1"/>
  <c r="D38" i="1"/>
  <c r="D39" i="1"/>
  <c r="D40" i="1"/>
  <c r="J16" i="1"/>
  <c r="J17" i="1"/>
  <c r="F38" i="1" s="1"/>
  <c r="J18" i="1"/>
  <c r="J19" i="1"/>
  <c r="B36" i="1"/>
  <c r="D36" i="1"/>
  <c r="J96" i="1" l="1"/>
  <c r="J71" i="1" l="1"/>
  <c r="J67" i="1"/>
  <c r="J39" i="1" l="1"/>
  <c r="J40" i="1"/>
  <c r="J38" i="1"/>
  <c r="J37" i="1"/>
  <c r="J36" i="1"/>
  <c r="J73" i="1" l="1"/>
  <c r="J60" i="1" s="1"/>
  <c r="J89" i="1"/>
  <c r="J76" i="1" l="1"/>
  <c r="J46" i="1"/>
  <c r="J48" i="1" l="1"/>
  <c r="J80" i="1" s="1"/>
  <c r="J98" i="1" s="1"/>
</calcChain>
</file>

<file path=xl/sharedStrings.xml><?xml version="1.0" encoding="utf-8"?>
<sst xmlns="http://schemas.openxmlformats.org/spreadsheetml/2006/main" count="126" uniqueCount="103">
  <si>
    <t>PROJECT NO:</t>
  </si>
  <si>
    <t>FIRM NAME:</t>
  </si>
  <si>
    <t>NAME OF PREPARER:</t>
  </si>
  <si>
    <t>SCOPE OF WORK DATE:</t>
  </si>
  <si>
    <t>TYPE OF PROPOSAL:</t>
  </si>
  <si>
    <t>Item</t>
  </si>
  <si>
    <t>Unit Rates</t>
  </si>
  <si>
    <t>(Signature)</t>
  </si>
  <si>
    <t>(Date Signed)</t>
  </si>
  <si>
    <t>Employee Name</t>
  </si>
  <si>
    <t>Employee</t>
  </si>
  <si>
    <t>Classification</t>
  </si>
  <si>
    <t>Estimated Units</t>
  </si>
  <si>
    <t>Estimated Cost</t>
  </si>
  <si>
    <t>LABOR RATES</t>
  </si>
  <si>
    <t>Labor</t>
  </si>
  <si>
    <t>%</t>
  </si>
  <si>
    <t>1A.</t>
  </si>
  <si>
    <t>1B.</t>
  </si>
  <si>
    <t>Rate $/Hour</t>
  </si>
  <si>
    <t>Of Work Hours</t>
  </si>
  <si>
    <t>Estimated Number</t>
  </si>
  <si>
    <t>Per Employee</t>
  </si>
  <si>
    <t>3A.</t>
  </si>
  <si>
    <t>4A.</t>
  </si>
  <si>
    <t>4B.</t>
  </si>
  <si>
    <t>Firm Name</t>
  </si>
  <si>
    <t>5.</t>
  </si>
  <si>
    <t>3B.</t>
  </si>
  <si>
    <t>SUBTOTAL</t>
  </si>
  <si>
    <t>Subtotal Outside Services (Subs)</t>
  </si>
  <si>
    <t>Subtotal Outside Services (Vendors)</t>
  </si>
  <si>
    <t>Cost / Rate</t>
  </si>
  <si>
    <t>Lodging</t>
  </si>
  <si>
    <t>Actual reasonable costs subject to</t>
  </si>
  <si>
    <t>state fiscal rules.</t>
  </si>
  <si>
    <t>Project related actual and reasonable cost</t>
  </si>
  <si>
    <t>Postage/Freight</t>
  </si>
  <si>
    <t>Repro / Plotting</t>
  </si>
  <si>
    <t>Film/Film Developing</t>
  </si>
  <si>
    <t>Travel Meals / Misc.</t>
  </si>
  <si>
    <t>Airfare</t>
  </si>
  <si>
    <t>Mileage/Auto Rental</t>
  </si>
  <si>
    <t>miles</t>
  </si>
  <si>
    <t>COST PLUS FIXED FEE</t>
  </si>
  <si>
    <t>CONTRACT #:</t>
  </si>
  <si>
    <t>Current State Approved Rate</t>
  </si>
  <si>
    <t>( a)</t>
  </si>
  <si>
    <t>( b )</t>
  </si>
  <si>
    <t>( c )</t>
  </si>
  <si>
    <t>Indirect Cost</t>
  </si>
  <si>
    <t>Labor rate</t>
  </si>
  <si>
    <t>$/Hour</t>
  </si>
  <si>
    <t>OTHER DIRECT COSTS RATES (IN-HOUSE) *:</t>
  </si>
  <si>
    <t>* Prior Approval from CDOT Project Manager required</t>
  </si>
  <si>
    <t>OTHER DIRECT COSTS RATES (OUTSIDE)*:</t>
  </si>
  <si>
    <t>OUTSIDE SERVICES RATES (SUBCONSULTANTS):</t>
  </si>
  <si>
    <t>OUTSIDE SERVICES (VENDORS)*:</t>
  </si>
  <si>
    <r>
      <t>TOTAL ESTIMATED COST</t>
    </r>
    <r>
      <rPr>
        <b/>
        <sz val="11"/>
        <color indexed="8"/>
        <rFont val="Arial"/>
        <family val="2"/>
      </rPr>
      <t xml:space="preserve">   (Sum of sections 1B+2+3A+3B+4A+4B)</t>
    </r>
  </si>
  <si>
    <t>(Typed Name and Title)</t>
  </si>
  <si>
    <t>Other Expenses *</t>
  </si>
  <si>
    <t>Per Diem</t>
  </si>
  <si>
    <t>Per Diem (Not to Exceed State Fiscal Rules)</t>
  </si>
  <si>
    <t>days</t>
  </si>
  <si>
    <t>nights</t>
  </si>
  <si>
    <t xml:space="preserve">Statewide </t>
  </si>
  <si>
    <t>Struct. Engineering Manager, PE</t>
  </si>
  <si>
    <t>#1</t>
  </si>
  <si>
    <t>8/1/20XX</t>
  </si>
  <si>
    <t>303.234.5678</t>
  </si>
  <si>
    <t>FEE (Fixed Fee x Section 1B)</t>
  </si>
  <si>
    <t>PROJECT COST WORKSHEET (COST PLUS FIXED FEE)</t>
  </si>
  <si>
    <t xml:space="preserve">                                       Labor Rate (c) = a x (b+1)</t>
  </si>
  <si>
    <r>
      <t xml:space="preserve">        </t>
    </r>
    <r>
      <rPr>
        <b/>
        <u/>
        <sz val="10"/>
        <color indexed="8"/>
        <rFont val="Helv"/>
      </rPr>
      <t>INSERT</t>
    </r>
    <r>
      <rPr>
        <b/>
        <sz val="10"/>
        <color indexed="8"/>
        <rFont val="Helv"/>
      </rPr>
      <t xml:space="preserve"> AGREED FIXED FEE:</t>
    </r>
  </si>
  <si>
    <t>Example, Mary</t>
  </si>
  <si>
    <t>Sr. Planner</t>
  </si>
  <si>
    <t>Superman, Jim</t>
  </si>
  <si>
    <t>Direct Salary</t>
  </si>
  <si>
    <t>Total Direct Salary Rate</t>
  </si>
  <si>
    <t>2A.</t>
  </si>
  <si>
    <t xml:space="preserve">2B.  </t>
  </si>
  <si>
    <t>Facilities Cost of Money (FCCM)</t>
  </si>
  <si>
    <r>
      <rPr>
        <b/>
        <u/>
        <sz val="11"/>
        <rFont val="Arial"/>
        <family val="2"/>
      </rPr>
      <t>INSERT</t>
    </r>
    <r>
      <rPr>
        <b/>
        <sz val="11"/>
        <rFont val="Arial"/>
        <family val="2"/>
      </rPr>
      <t xml:space="preserve"> FCCM (if accplicable):</t>
    </r>
  </si>
  <si>
    <t xml:space="preserve">FCCM: </t>
  </si>
  <si>
    <t xml:space="preserve">FIXED FEE: </t>
  </si>
  <si>
    <t xml:space="preserve">TOTAL LABOR: </t>
  </si>
  <si>
    <t>Cost/Rate</t>
  </si>
  <si>
    <t>X Est.Hrs.</t>
  </si>
  <si>
    <t>TOTAL DIRECT SALARY COST</t>
  </si>
  <si>
    <t>LABOR COSTS:  (Insert ONLY hours)</t>
  </si>
  <si>
    <t>0123456 - Project Specific Bridge Preventive Maintenance Engineering Service</t>
  </si>
  <si>
    <t>Superman Engineering, Inc.</t>
  </si>
  <si>
    <t>Brown, Charlie</t>
  </si>
  <si>
    <t>Charlie Brown, PE - Structural Engineering Manager</t>
  </si>
  <si>
    <t xml:space="preserve">I am a representative of Superman Engineering, duly authorized to contractually bind the firm.  My signature below constitutes formal agreement (without further signature) to a Task Order, which is issued by the State pursuant to the terms of this Task Order Proposal, without substantive change.  I also declare that to the best of my knowledge the wage rates and other factual unit rates supporting the compensation to be paid by CDOT for the professional services on this document are accurate, complete, and current at the time of contracting, and include no unallowable or duplicate costs.
</t>
  </si>
  <si>
    <t>EMAIL:</t>
  </si>
  <si>
    <r>
      <rPr>
        <b/>
        <sz val="11"/>
        <color indexed="8"/>
        <rFont val="Arial"/>
        <family val="2"/>
      </rPr>
      <t>PHONE N</t>
    </r>
    <r>
      <rPr>
        <sz val="11"/>
        <color indexed="8"/>
        <rFont val="Arial"/>
        <family val="2"/>
      </rPr>
      <t>o.</t>
    </r>
  </si>
  <si>
    <r>
      <rPr>
        <b/>
        <sz val="11"/>
        <color indexed="8"/>
        <rFont val="Arial"/>
        <family val="2"/>
      </rPr>
      <t>TASK ORDE</t>
    </r>
    <r>
      <rPr>
        <sz val="11"/>
        <color indexed="8"/>
        <rFont val="Arial"/>
        <family val="2"/>
      </rPr>
      <t>R #:</t>
    </r>
  </si>
  <si>
    <r>
      <rPr>
        <b/>
        <sz val="11"/>
        <color indexed="8"/>
        <rFont val="Arial"/>
        <family val="2"/>
      </rPr>
      <t>LOCATION</t>
    </r>
    <r>
      <rPr>
        <sz val="11"/>
        <color indexed="8"/>
        <rFont val="Arial"/>
        <family val="2"/>
      </rPr>
      <t>:</t>
    </r>
  </si>
  <si>
    <t xml:space="preserve">With your signature you are certifying that you have followed </t>
  </si>
  <si>
    <r>
      <t>SUBTOTAL</t>
    </r>
    <r>
      <rPr>
        <b/>
        <sz val="11"/>
        <color indexed="8"/>
        <rFont val="Arial"/>
        <family val="2"/>
      </rPr>
      <t xml:space="preserve">   (Sum of sections 1B+2A+2B+3A+3B)</t>
    </r>
  </si>
  <si>
    <t>Jasmine, Cheryl</t>
  </si>
  <si>
    <t>Engineer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</si>
</sst>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7" formatCode="&quot;$&quot;#,##0.00_);\(&quot;$&quot;#,##0.00\)"/>
    <numFmt numFmtId="44" formatCode="_(&quot;$&quot;* #,##0.00_);_(&quot;$&quot;* \(#,##0.00\);_(&quot;$&quot;* &quot;-&quot;??_);_(@_)"/>
    <numFmt numFmtId="43" formatCode="_(* #,##0.00_);_(* \(#,##0.00\);_(* &quot;-&quot;??_);_(@_)"/>
    <numFmt numFmtId="164" formatCode="General_)"/>
    <numFmt numFmtId="165" formatCode="_(* #,##0_);_(* \(#,##0\);_(* &quot;-&quot;??_);_(@_)"/>
    <numFmt numFmtId="166" formatCode="&quot;$&quot;#,##0.000_);\(&quot;$&quot;#,##0.000\)"/>
    <numFmt numFmtId="167" formatCode="&quot;$&quot;#,##0.00"/>
    <numFmt numFmtId="168" formatCode="[$-409]mmmm\ d\,\ yyyy;@"/>
    <numFmt numFmtId="169" formatCode="&quot;$&quot;#,##0"/>
    <numFmt numFmtId="170" formatCode="_(&quot;$&quot;* #,##0.000_);_(&quot;$&quot;* \(#,##0.000\);_(&quot;$&quot;* &quot;-&quot;??_);_(@_)"/>
    <numFmt numFmtId="171" formatCode="_(&quot;$&quot;* #,##0_);_(&quot;$&quot;* \(#,##0\);_(&quot;$&quot;* &quot;-&quot;??_);_(@_)"/>
    <numFmt numFmtId="172" formatCode="0.0000%"/>
  </numFmts>
  <fonts count="35" x14ac:knownFonts="1">
    <font>
      <sz val="10"/>
      <name val="Helv"/>
    </font>
    <font>
      <sz val="10"/>
      <name val="Arial"/>
      <family val="2"/>
    </font>
    <font>
      <u val="double"/>
      <sz val="10"/>
      <name val="Helv"/>
    </font>
    <font>
      <sz val="11"/>
      <name val="Arial"/>
      <family val="2"/>
    </font>
    <font>
      <b/>
      <u/>
      <sz val="16"/>
      <name val="Arial"/>
      <family val="2"/>
    </font>
    <font>
      <sz val="10"/>
      <name val="Arial"/>
      <family val="2"/>
    </font>
    <font>
      <b/>
      <sz val="11"/>
      <name val="Arial"/>
      <family val="2"/>
    </font>
    <font>
      <b/>
      <u val="double"/>
      <sz val="11"/>
      <name val="Arial"/>
      <family val="2"/>
    </font>
    <font>
      <b/>
      <sz val="10"/>
      <name val="Tms Rmn"/>
    </font>
    <font>
      <sz val="10"/>
      <name val="Tms Rmn"/>
    </font>
    <font>
      <b/>
      <sz val="9"/>
      <name val="Arial Narrow"/>
      <family val="2"/>
    </font>
    <font>
      <i/>
      <sz val="10"/>
      <name val="Arial Narrow"/>
      <family val="2"/>
    </font>
    <font>
      <sz val="10"/>
      <name val="Arial Narrow"/>
      <family val="2"/>
    </font>
    <font>
      <b/>
      <sz val="9"/>
      <name val="Arial"/>
      <family val="2"/>
    </font>
    <font>
      <sz val="9"/>
      <name val="Arial"/>
      <family val="2"/>
    </font>
    <font>
      <sz val="11"/>
      <color indexed="8"/>
      <name val="Arial"/>
      <family val="2"/>
    </font>
    <font>
      <sz val="10"/>
      <color indexed="8"/>
      <name val="Arial"/>
      <family val="2"/>
    </font>
    <font>
      <sz val="10"/>
      <color indexed="8"/>
      <name val="Helv"/>
    </font>
    <font>
      <sz val="10"/>
      <color indexed="56"/>
      <name val="Helv"/>
    </font>
    <font>
      <b/>
      <sz val="11"/>
      <color indexed="8"/>
      <name val="Arial"/>
      <family val="2"/>
    </font>
    <font>
      <b/>
      <u val="double"/>
      <sz val="11"/>
      <color indexed="8"/>
      <name val="Arial"/>
      <family val="2"/>
    </font>
    <font>
      <u/>
      <sz val="11"/>
      <color indexed="8"/>
      <name val="Arial"/>
      <family val="2"/>
    </font>
    <font>
      <b/>
      <u/>
      <sz val="11"/>
      <color indexed="8"/>
      <name val="Arial"/>
      <family val="2"/>
    </font>
    <font>
      <b/>
      <sz val="10"/>
      <color indexed="8"/>
      <name val="Arial"/>
      <family val="2"/>
    </font>
    <font>
      <b/>
      <sz val="10"/>
      <color indexed="8"/>
      <name val="Helv"/>
    </font>
    <font>
      <b/>
      <sz val="10"/>
      <name val="Helv"/>
    </font>
    <font>
      <b/>
      <sz val="10"/>
      <name val="Arial"/>
      <family val="2"/>
    </font>
    <font>
      <b/>
      <u/>
      <sz val="11"/>
      <name val="Arial"/>
      <family val="2"/>
    </font>
    <font>
      <sz val="12"/>
      <name val="Arial"/>
      <family val="2"/>
    </font>
    <font>
      <sz val="11"/>
      <color indexed="56"/>
      <name val="Arial"/>
      <family val="2"/>
    </font>
    <font>
      <i/>
      <sz val="11"/>
      <name val="Calibri"/>
      <family val="2"/>
    </font>
    <font>
      <sz val="11"/>
      <color theme="1"/>
      <name val="Arial"/>
      <family val="2"/>
    </font>
    <font>
      <sz val="11"/>
      <color rgb="FF000000"/>
      <name val="Arial"/>
      <family val="2"/>
    </font>
    <font>
      <b/>
      <sz val="12"/>
      <name val="Arial"/>
      <family val="2"/>
    </font>
    <font>
      <b/>
      <u/>
      <sz val="10"/>
      <color indexed="8"/>
      <name val="Helv"/>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double">
        <color indexed="64"/>
      </bottom>
      <diagonal/>
    </border>
    <border>
      <left/>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s>
  <cellStyleXfs count="14">
    <xf numFmtId="164" fontId="0" fillId="0" borderId="0"/>
    <xf numFmtId="0" fontId="8" fillId="0" borderId="0"/>
    <xf numFmtId="0" fontId="9" fillId="0" borderId="1"/>
    <xf numFmtId="43" fontId="1" fillId="0" borderId="0" applyFont="0" applyFill="0" applyBorder="0" applyAlignment="0" applyProtection="0"/>
    <xf numFmtId="44" fontId="1" fillId="0" borderId="0" applyFont="0" applyFill="0" applyBorder="0" applyAlignment="0" applyProtection="0"/>
    <xf numFmtId="0" fontId="2" fillId="0" borderId="0"/>
    <xf numFmtId="49" fontId="10" fillId="0" borderId="0"/>
    <xf numFmtId="0" fontId="11" fillId="0" borderId="0">
      <alignment vertical="top"/>
    </xf>
    <xf numFmtId="0" fontId="12" fillId="0" borderId="0"/>
    <xf numFmtId="9" fontId="1" fillId="0" borderId="0" applyFont="0" applyFill="0" applyBorder="0" applyAlignment="0" applyProtection="0"/>
    <xf numFmtId="0" fontId="13" fillId="0" borderId="2">
      <alignment horizontal="center" vertical="center"/>
    </xf>
    <xf numFmtId="0" fontId="14" fillId="0" borderId="3">
      <alignment horizontal="left" vertical="top"/>
    </xf>
    <xf numFmtId="0" fontId="1" fillId="0" borderId="0"/>
    <xf numFmtId="0" fontId="1" fillId="0" borderId="0"/>
  </cellStyleXfs>
  <cellXfs count="145">
    <xf numFmtId="164" fontId="0" fillId="0" borderId="0" xfId="0"/>
    <xf numFmtId="164" fontId="15" fillId="0" borderId="0" xfId="0" applyFont="1" applyFill="1"/>
    <xf numFmtId="164" fontId="15" fillId="0" borderId="0" xfId="0" applyNumberFormat="1" applyFont="1" applyFill="1" applyAlignment="1" applyProtection="1">
      <alignment horizontal="left"/>
    </xf>
    <xf numFmtId="164" fontId="16" fillId="0" borderId="0" xfId="0" applyFont="1" applyFill="1"/>
    <xf numFmtId="169" fontId="15" fillId="0" borderId="0" xfId="4" applyNumberFormat="1" applyFont="1" applyFill="1" applyAlignment="1"/>
    <xf numFmtId="164" fontId="15" fillId="0" borderId="0" xfId="0" applyNumberFormat="1" applyFont="1" applyFill="1" applyProtection="1"/>
    <xf numFmtId="167" fontId="15" fillId="0" borderId="0" xfId="4" applyNumberFormat="1" applyFont="1" applyFill="1" applyAlignment="1">
      <alignment horizontal="center"/>
    </xf>
    <xf numFmtId="44" fontId="15" fillId="0" borderId="0" xfId="4" applyFont="1" applyFill="1"/>
    <xf numFmtId="164" fontId="17" fillId="0" borderId="0" xfId="0" applyFont="1" applyFill="1"/>
    <xf numFmtId="165" fontId="15" fillId="0" borderId="0" xfId="3" applyNumberFormat="1" applyFont="1" applyFill="1"/>
    <xf numFmtId="169" fontId="15" fillId="0" borderId="0" xfId="4" applyNumberFormat="1" applyFont="1" applyFill="1"/>
    <xf numFmtId="164" fontId="19" fillId="0" borderId="0" xfId="0" applyFont="1" applyFill="1" applyAlignment="1">
      <alignment horizontal="right"/>
    </xf>
    <xf numFmtId="164" fontId="15" fillId="0" borderId="0" xfId="0" quotePrefix="1" applyNumberFormat="1" applyFont="1" applyFill="1" applyAlignment="1" applyProtection="1">
      <alignment horizontal="left"/>
    </xf>
    <xf numFmtId="44" fontId="15" fillId="0" borderId="0" xfId="4" applyFont="1" applyFill="1" applyBorder="1" applyAlignment="1">
      <alignment horizontal="center"/>
    </xf>
    <xf numFmtId="164" fontId="15" fillId="0" borderId="0" xfId="0" applyFont="1" applyFill="1" applyAlignment="1">
      <alignment horizontal="right"/>
    </xf>
    <xf numFmtId="164" fontId="21" fillId="0" borderId="0" xfId="0" applyFont="1" applyFill="1" applyAlignment="1">
      <alignment horizontal="left"/>
    </xf>
    <xf numFmtId="164" fontId="21" fillId="0" borderId="0" xfId="0" applyFont="1" applyFill="1"/>
    <xf numFmtId="164" fontId="21" fillId="0" borderId="0" xfId="0" applyFont="1" applyFill="1" applyAlignment="1">
      <alignment horizontal="right"/>
    </xf>
    <xf numFmtId="164" fontId="15" fillId="0" borderId="0" xfId="0" applyFont="1" applyFill="1" applyAlignment="1">
      <alignment horizontal="left"/>
    </xf>
    <xf numFmtId="165" fontId="15" fillId="0" borderId="0" xfId="3" applyNumberFormat="1" applyFont="1" applyFill="1" applyProtection="1"/>
    <xf numFmtId="166" fontId="15" fillId="0" borderId="0" xfId="0" applyNumberFormat="1" applyFont="1" applyFill="1" applyAlignment="1" applyProtection="1">
      <alignment horizontal="left" indent="1"/>
    </xf>
    <xf numFmtId="166" fontId="16" fillId="0" borderId="0" xfId="0" applyNumberFormat="1" applyFont="1" applyFill="1" applyAlignment="1" applyProtection="1">
      <alignment horizontal="left" indent="1"/>
    </xf>
    <xf numFmtId="5" fontId="15" fillId="0" borderId="0" xfId="0" applyNumberFormat="1" applyFont="1" applyFill="1" applyAlignment="1" applyProtection="1">
      <alignment horizontal="right"/>
    </xf>
    <xf numFmtId="5" fontId="15" fillId="0" borderId="0" xfId="0" applyNumberFormat="1" applyFont="1" applyFill="1" applyProtection="1"/>
    <xf numFmtId="5" fontId="15" fillId="0" borderId="0" xfId="0" applyNumberFormat="1" applyFont="1" applyFill="1"/>
    <xf numFmtId="5" fontId="19" fillId="0" borderId="4" xfId="4" applyNumberFormat="1" applyFont="1" applyFill="1" applyBorder="1" applyAlignment="1">
      <alignment horizontal="right"/>
    </xf>
    <xf numFmtId="7" fontId="15" fillId="0" borderId="0" xfId="4" applyNumberFormat="1" applyFont="1" applyFill="1" applyBorder="1" applyAlignment="1">
      <alignment horizontal="right"/>
    </xf>
    <xf numFmtId="164" fontId="15" fillId="0" borderId="0" xfId="0" applyFont="1" applyFill="1" applyBorder="1"/>
    <xf numFmtId="5" fontId="15" fillId="0" borderId="0" xfId="4" applyNumberFormat="1" applyFont="1" applyFill="1" applyBorder="1" applyAlignment="1">
      <alignment horizontal="right"/>
    </xf>
    <xf numFmtId="164" fontId="22" fillId="0" borderId="0" xfId="0" applyFont="1" applyFill="1" applyAlignment="1">
      <alignment horizontal="center"/>
    </xf>
    <xf numFmtId="5" fontId="15" fillId="0" borderId="0" xfId="4" applyNumberFormat="1" applyFont="1" applyFill="1" applyBorder="1" applyAlignment="1">
      <alignment horizontal="center"/>
    </xf>
    <xf numFmtId="44" fontId="19" fillId="0" borderId="0" xfId="4" applyFont="1" applyFill="1" applyBorder="1" applyAlignment="1">
      <alignment horizontal="center"/>
    </xf>
    <xf numFmtId="5" fontId="15" fillId="0" borderId="4" xfId="0" applyNumberFormat="1" applyFont="1" applyFill="1" applyBorder="1" applyAlignment="1" applyProtection="1">
      <alignment horizontal="right"/>
    </xf>
    <xf numFmtId="37" fontId="19" fillId="0" borderId="0" xfId="4" applyNumberFormat="1" applyFont="1" applyFill="1" applyBorder="1" applyAlignment="1">
      <alignment horizontal="center"/>
    </xf>
    <xf numFmtId="164" fontId="5" fillId="0" borderId="0" xfId="0" applyFont="1" applyFill="1"/>
    <xf numFmtId="164" fontId="0" fillId="0" borderId="0" xfId="0" applyFill="1"/>
    <xf numFmtId="164" fontId="16" fillId="0" borderId="4" xfId="0" applyFont="1" applyFill="1" applyBorder="1"/>
    <xf numFmtId="164" fontId="15" fillId="0" borderId="6" xfId="0" applyFont="1" applyFill="1" applyBorder="1" applyAlignment="1">
      <alignment horizontal="left"/>
    </xf>
    <xf numFmtId="164" fontId="15" fillId="0" borderId="6" xfId="0" applyFont="1" applyFill="1" applyBorder="1"/>
    <xf numFmtId="164" fontId="15" fillId="0" borderId="4" xfId="0" applyFont="1" applyFill="1" applyBorder="1"/>
    <xf numFmtId="164" fontId="15" fillId="0" borderId="2" xfId="0" applyFont="1" applyFill="1" applyBorder="1"/>
    <xf numFmtId="164" fontId="15" fillId="0" borderId="6" xfId="0" applyNumberFormat="1" applyFont="1" applyFill="1" applyBorder="1" applyAlignment="1" applyProtection="1">
      <alignment horizontal="left"/>
    </xf>
    <xf numFmtId="164" fontId="15" fillId="0" borderId="6" xfId="0" applyNumberFormat="1" applyFont="1" applyFill="1" applyBorder="1" applyProtection="1"/>
    <xf numFmtId="164" fontId="16" fillId="0" borderId="2" xfId="0" applyFont="1" applyFill="1" applyBorder="1"/>
    <xf numFmtId="164" fontId="15" fillId="0" borderId="6" xfId="0" applyNumberFormat="1" applyFont="1" applyFill="1" applyBorder="1" applyAlignment="1" applyProtection="1">
      <alignment horizontal="center"/>
    </xf>
    <xf numFmtId="164" fontId="15" fillId="0" borderId="4" xfId="0" applyFont="1" applyFill="1" applyBorder="1" applyAlignment="1">
      <alignment horizontal="right"/>
    </xf>
    <xf numFmtId="164" fontId="15" fillId="0" borderId="4" xfId="0" applyFont="1" applyFill="1" applyBorder="1" applyAlignment="1">
      <alignment horizontal="left"/>
    </xf>
    <xf numFmtId="164" fontId="15" fillId="0" borderId="2" xfId="0" quotePrefix="1" applyFont="1" applyFill="1" applyBorder="1" applyAlignment="1">
      <alignment horizontal="right"/>
    </xf>
    <xf numFmtId="1" fontId="15" fillId="0" borderId="4" xfId="0" applyNumberFormat="1" applyFont="1" applyFill="1" applyBorder="1" applyAlignment="1">
      <alignment horizontal="center"/>
    </xf>
    <xf numFmtId="164" fontId="15" fillId="0" borderId="0" xfId="0" quotePrefix="1" applyFont="1" applyFill="1" applyBorder="1" applyAlignment="1">
      <alignment horizontal="left"/>
    </xf>
    <xf numFmtId="164" fontId="3" fillId="0" borderId="0" xfId="0" applyFont="1" applyFill="1"/>
    <xf numFmtId="164" fontId="3" fillId="0" borderId="0" xfId="0" applyFont="1" applyFill="1" applyAlignment="1">
      <alignment horizontal="right"/>
    </xf>
    <xf numFmtId="164" fontId="3" fillId="0" borderId="0" xfId="0" quotePrefix="1" applyFont="1" applyFill="1" applyBorder="1" applyAlignment="1">
      <alignment horizontal="left"/>
    </xf>
    <xf numFmtId="164" fontId="3" fillId="0" borderId="0" xfId="0" applyFont="1" applyFill="1" applyBorder="1"/>
    <xf numFmtId="164" fontId="6" fillId="0" borderId="0" xfId="0" quotePrefix="1" applyFont="1" applyFill="1" applyAlignment="1">
      <alignment horizontal="left"/>
    </xf>
    <xf numFmtId="164" fontId="7" fillId="0" borderId="0" xfId="0" applyFont="1" applyFill="1" applyAlignment="1">
      <alignment horizontal="left"/>
    </xf>
    <xf numFmtId="164" fontId="19" fillId="0" borderId="0" xfId="0" quotePrefix="1" applyFont="1" applyFill="1" applyAlignment="1">
      <alignment horizontal="left"/>
    </xf>
    <xf numFmtId="164" fontId="20" fillId="0" borderId="0" xfId="0" applyFont="1" applyFill="1" applyAlignment="1">
      <alignment horizontal="left"/>
    </xf>
    <xf numFmtId="164" fontId="15" fillId="0" borderId="0" xfId="0" quotePrefix="1" applyFont="1" applyFill="1" applyAlignment="1">
      <alignment horizontal="left"/>
    </xf>
    <xf numFmtId="164" fontId="18" fillId="0" borderId="0" xfId="0" applyFont="1" applyFill="1"/>
    <xf numFmtId="164" fontId="20" fillId="0" borderId="0" xfId="0" quotePrefix="1" applyFont="1" applyFill="1" applyAlignment="1">
      <alignment horizontal="left"/>
    </xf>
    <xf numFmtId="164" fontId="21" fillId="0" borderId="0" xfId="0" quotePrefix="1" applyFont="1" applyFill="1" applyAlignment="1">
      <alignment horizontal="left"/>
    </xf>
    <xf numFmtId="164" fontId="19" fillId="0" borderId="4" xfId="0" applyFont="1" applyFill="1" applyBorder="1" applyAlignment="1">
      <alignment horizontal="center"/>
    </xf>
    <xf numFmtId="168" fontId="15" fillId="0" borderId="4" xfId="0" applyNumberFormat="1" applyFont="1" applyFill="1" applyBorder="1" applyAlignment="1">
      <alignment horizontal="centerContinuous"/>
    </xf>
    <xf numFmtId="171" fontId="15" fillId="0" borderId="0" xfId="4" applyNumberFormat="1" applyFont="1" applyFill="1"/>
    <xf numFmtId="165" fontId="17" fillId="0" borderId="0" xfId="3" applyNumberFormat="1" applyFont="1" applyFill="1"/>
    <xf numFmtId="164" fontId="4" fillId="0" borderId="0" xfId="0" applyFont="1" applyFill="1" applyAlignment="1">
      <alignment horizontal="center"/>
    </xf>
    <xf numFmtId="5" fontId="15" fillId="0" borderId="0" xfId="0" applyNumberFormat="1" applyFont="1" applyFill="1" applyAlignment="1" applyProtection="1">
      <alignment horizontal="left" indent="1"/>
    </xf>
    <xf numFmtId="164" fontId="19" fillId="0" borderId="0" xfId="0" applyFont="1" applyFill="1"/>
    <xf numFmtId="164" fontId="23" fillId="0" borderId="0" xfId="0" applyFont="1" applyFill="1"/>
    <xf numFmtId="164" fontId="19" fillId="0" borderId="0" xfId="0" applyFont="1" applyFill="1" applyAlignment="1">
      <alignment horizontal="center"/>
    </xf>
    <xf numFmtId="164" fontId="24" fillId="0" borderId="0" xfId="0" applyFont="1" applyFill="1"/>
    <xf numFmtId="164" fontId="22" fillId="0" borderId="0" xfId="0" applyFont="1" applyFill="1" applyAlignment="1">
      <alignment horizontal="left"/>
    </xf>
    <xf numFmtId="164" fontId="6" fillId="0" borderId="0" xfId="0" applyFont="1" applyFill="1"/>
    <xf numFmtId="164" fontId="6" fillId="0" borderId="0" xfId="0" applyFont="1" applyFill="1" applyAlignment="1">
      <alignment horizontal="center"/>
    </xf>
    <xf numFmtId="164" fontId="6" fillId="0" borderId="0" xfId="0" quotePrefix="1" applyFont="1" applyFill="1" applyAlignment="1">
      <alignment horizontal="center"/>
    </xf>
    <xf numFmtId="164" fontId="25" fillId="0" borderId="0" xfId="0" applyFont="1" applyFill="1"/>
    <xf numFmtId="164" fontId="26" fillId="0" borderId="0" xfId="0" applyFont="1" applyFill="1"/>
    <xf numFmtId="164" fontId="6" fillId="0" borderId="0" xfId="0" applyNumberFormat="1" applyFont="1" applyFill="1" applyBorder="1" applyAlignment="1" applyProtection="1">
      <alignment horizontal="center"/>
    </xf>
    <xf numFmtId="164" fontId="27" fillId="0" borderId="0" xfId="0" applyFont="1" applyFill="1" applyAlignment="1">
      <alignment horizontal="left"/>
    </xf>
    <xf numFmtId="164" fontId="27" fillId="0" borderId="0" xfId="0" applyFont="1" applyFill="1"/>
    <xf numFmtId="164" fontId="27" fillId="0" borderId="0" xfId="0" applyFont="1" applyFill="1" applyAlignment="1">
      <alignment horizontal="center"/>
    </xf>
    <xf numFmtId="164" fontId="6" fillId="0" borderId="4" xfId="0" applyNumberFormat="1" applyFont="1" applyFill="1" applyBorder="1" applyAlignment="1" applyProtection="1">
      <alignment horizontal="center"/>
    </xf>
    <xf numFmtId="164" fontId="27" fillId="0" borderId="0" xfId="0" applyFont="1" applyFill="1" applyAlignment="1">
      <alignment horizontal="right"/>
    </xf>
    <xf numFmtId="170" fontId="15" fillId="0" borderId="0" xfId="4" applyNumberFormat="1" applyFont="1" applyFill="1"/>
    <xf numFmtId="167" fontId="26" fillId="0" borderId="0" xfId="0" applyNumberFormat="1" applyFont="1" applyFill="1"/>
    <xf numFmtId="164" fontId="19" fillId="0" borderId="4" xfId="0" applyFont="1" applyFill="1" applyBorder="1" applyAlignment="1">
      <alignment horizontal="left"/>
    </xf>
    <xf numFmtId="0" fontId="28" fillId="0" borderId="0" xfId="13" applyFont="1" applyFill="1" applyAlignment="1">
      <alignment horizontal="right"/>
    </xf>
    <xf numFmtId="0" fontId="28" fillId="0" borderId="0" xfId="12" quotePrefix="1" applyFont="1" applyFill="1" applyAlignment="1">
      <alignment horizontal="left"/>
    </xf>
    <xf numFmtId="169" fontId="19" fillId="0" borderId="0" xfId="4" applyNumberFormat="1" applyFont="1" applyFill="1" applyBorder="1" applyAlignment="1">
      <alignment horizontal="center"/>
    </xf>
    <xf numFmtId="164" fontId="19" fillId="0" borderId="0" xfId="0" applyFont="1" applyFill="1" applyAlignment="1">
      <alignment horizontal="left"/>
    </xf>
    <xf numFmtId="167" fontId="15" fillId="0" borderId="0" xfId="4" applyNumberFormat="1" applyFont="1" applyFill="1" applyBorder="1" applyAlignment="1">
      <alignment horizontal="center"/>
    </xf>
    <xf numFmtId="5" fontId="19" fillId="0" borderId="0" xfId="4" applyNumberFormat="1" applyFont="1" applyFill="1" applyBorder="1" applyAlignment="1">
      <alignment horizontal="center"/>
    </xf>
    <xf numFmtId="164" fontId="25" fillId="0" borderId="0" xfId="0" applyFont="1" applyFill="1" applyAlignment="1">
      <alignment horizontal="left"/>
    </xf>
    <xf numFmtId="44" fontId="19" fillId="0" borderId="4" xfId="4" applyFont="1" applyFill="1" applyBorder="1" applyAlignment="1"/>
    <xf numFmtId="44" fontId="19" fillId="0" borderId="4" xfId="4" applyFont="1" applyFill="1" applyBorder="1" applyAlignment="1">
      <alignment horizontal="left"/>
    </xf>
    <xf numFmtId="5" fontId="19" fillId="0" borderId="0" xfId="4" applyNumberFormat="1" applyFont="1" applyFill="1" applyBorder="1" applyAlignment="1">
      <alignment horizontal="right"/>
    </xf>
    <xf numFmtId="164" fontId="21" fillId="0" borderId="0" xfId="0" applyFont="1" applyFill="1" applyAlignment="1"/>
    <xf numFmtId="44" fontId="19" fillId="0" borderId="5" xfId="4" applyNumberFormat="1" applyFont="1" applyFill="1" applyBorder="1" applyAlignment="1">
      <alignment horizontal="right"/>
    </xf>
    <xf numFmtId="44" fontId="19" fillId="0" borderId="4" xfId="4" applyNumberFormat="1" applyFont="1" applyFill="1" applyBorder="1" applyAlignment="1">
      <alignment horizontal="right"/>
    </xf>
    <xf numFmtId="164" fontId="4" fillId="0" borderId="0" xfId="0" applyFont="1" applyFill="1" applyAlignment="1"/>
    <xf numFmtId="164" fontId="32" fillId="0" borderId="0" xfId="0" applyFont="1"/>
    <xf numFmtId="164" fontId="32" fillId="0" borderId="0" xfId="0" applyFont="1" applyAlignment="1">
      <alignment horizontal="center"/>
    </xf>
    <xf numFmtId="2" fontId="32" fillId="0" borderId="0" xfId="0" applyNumberFormat="1" applyFont="1" applyAlignment="1">
      <alignment horizontal="right"/>
    </xf>
    <xf numFmtId="14" fontId="15" fillId="0" borderId="4" xfId="0" applyNumberFormat="1" applyFont="1" applyFill="1" applyBorder="1" applyAlignment="1">
      <alignment horizontal="left"/>
    </xf>
    <xf numFmtId="44" fontId="19" fillId="0" borderId="4" xfId="4" applyFont="1" applyFill="1" applyBorder="1" applyAlignment="1" applyProtection="1">
      <alignment horizontal="left"/>
    </xf>
    <xf numFmtId="168" fontId="15" fillId="0" borderId="6" xfId="0" applyNumberFormat="1" applyFont="1" applyFill="1" applyBorder="1" applyAlignment="1">
      <alignment horizontal="left"/>
    </xf>
    <xf numFmtId="43" fontId="32" fillId="0" borderId="0" xfId="3" applyFont="1"/>
    <xf numFmtId="164" fontId="30" fillId="0" borderId="0" xfId="0" applyFont="1" applyFill="1"/>
    <xf numFmtId="37" fontId="29" fillId="0" borderId="0" xfId="4" applyNumberFormat="1" applyFont="1" applyFill="1" applyAlignment="1">
      <alignment horizontal="center"/>
    </xf>
    <xf numFmtId="7" fontId="19" fillId="0" borderId="4" xfId="4" applyNumberFormat="1" applyFont="1" applyFill="1" applyBorder="1" applyAlignment="1">
      <alignment horizontal="right"/>
    </xf>
    <xf numFmtId="44" fontId="15" fillId="0" borderId="0" xfId="4" applyNumberFormat="1" applyFont="1" applyFill="1"/>
    <xf numFmtId="167" fontId="0" fillId="0" borderId="0" xfId="0" applyNumberFormat="1"/>
    <xf numFmtId="167" fontId="19" fillId="0" borderId="5" xfId="4" applyNumberFormat="1" applyFont="1" applyFill="1" applyBorder="1" applyAlignment="1">
      <alignment horizontal="right"/>
    </xf>
    <xf numFmtId="164" fontId="15" fillId="0" borderId="0" xfId="0" quotePrefix="1" applyFont="1" applyAlignment="1">
      <alignment horizontal="left"/>
    </xf>
    <xf numFmtId="44" fontId="15" fillId="0" borderId="0" xfId="4" quotePrefix="1" applyFont="1" applyFill="1" applyAlignment="1">
      <alignment horizontal="left"/>
    </xf>
    <xf numFmtId="164" fontId="32" fillId="0" borderId="0" xfId="0" applyFont="1" applyFill="1" applyAlignment="1">
      <alignment horizontal="center"/>
    </xf>
    <xf numFmtId="43" fontId="32" fillId="0" borderId="0" xfId="3" applyFont="1" applyFill="1" applyAlignment="1">
      <alignment horizontal="right"/>
    </xf>
    <xf numFmtId="164" fontId="24" fillId="0" borderId="0" xfId="0" applyFont="1" applyFill="1" applyAlignment="1">
      <alignment horizontal="right"/>
    </xf>
    <xf numFmtId="10" fontId="17" fillId="0" borderId="9" xfId="0" applyNumberFormat="1" applyFont="1" applyFill="1" applyBorder="1"/>
    <xf numFmtId="0" fontId="33" fillId="0" borderId="0" xfId="12" quotePrefix="1" applyFont="1" applyFill="1" applyAlignment="1">
      <alignment horizontal="right"/>
    </xf>
    <xf numFmtId="10" fontId="23" fillId="0" borderId="0" xfId="9" applyNumberFormat="1" applyFont="1" applyFill="1" applyBorder="1"/>
    <xf numFmtId="44" fontId="15" fillId="0" borderId="10" xfId="4" quotePrefix="1" applyFont="1" applyFill="1" applyBorder="1" applyAlignment="1">
      <alignment horizontal="left"/>
    </xf>
    <xf numFmtId="44" fontId="19" fillId="0" borderId="0" xfId="4" applyFont="1" applyFill="1" applyBorder="1" applyAlignment="1" applyProtection="1">
      <alignment horizontal="left"/>
    </xf>
    <xf numFmtId="0" fontId="6" fillId="0" borderId="0" xfId="12" quotePrefix="1" applyFont="1" applyFill="1" applyAlignment="1">
      <alignment horizontal="left"/>
    </xf>
    <xf numFmtId="172" fontId="16" fillId="0" borderId="9" xfId="0" applyNumberFormat="1" applyFont="1" applyFill="1" applyBorder="1"/>
    <xf numFmtId="164" fontId="23" fillId="0" borderId="0" xfId="0" applyFont="1" applyFill="1" applyAlignment="1">
      <alignment horizontal="center"/>
    </xf>
    <xf numFmtId="164" fontId="23" fillId="0" borderId="0" xfId="0" applyFont="1" applyFill="1" applyBorder="1" applyAlignment="1">
      <alignment horizontal="center"/>
    </xf>
    <xf numFmtId="164" fontId="23" fillId="0" borderId="4" xfId="0" applyFont="1" applyFill="1" applyBorder="1" applyAlignment="1">
      <alignment horizontal="center"/>
    </xf>
    <xf numFmtId="2" fontId="6" fillId="0" borderId="0" xfId="0" applyNumberFormat="1" applyFont="1" applyFill="1"/>
    <xf numFmtId="2" fontId="6" fillId="0" borderId="10" xfId="0" applyNumberFormat="1" applyFont="1" applyFill="1" applyBorder="1"/>
    <xf numFmtId="164" fontId="19" fillId="0" borderId="4" xfId="0" applyFont="1" applyFill="1" applyBorder="1"/>
    <xf numFmtId="164" fontId="19" fillId="0" borderId="0" xfId="0" applyFont="1" applyFill="1" applyBorder="1"/>
    <xf numFmtId="164" fontId="15" fillId="0" borderId="3" xfId="0" quotePrefix="1" applyFont="1" applyFill="1" applyBorder="1" applyAlignment="1">
      <alignment horizontal="center"/>
    </xf>
    <xf numFmtId="164" fontId="4" fillId="0" borderId="0" xfId="0" applyFont="1" applyFill="1" applyAlignment="1">
      <alignment horizontal="center"/>
    </xf>
    <xf numFmtId="164" fontId="21" fillId="0" borderId="0" xfId="0" applyFont="1" applyFill="1" applyAlignment="1">
      <alignment horizontal="center"/>
    </xf>
    <xf numFmtId="164" fontId="15" fillId="0" borderId="0" xfId="0" applyFont="1" applyFill="1" applyAlignment="1">
      <alignment horizontal="center"/>
    </xf>
    <xf numFmtId="164" fontId="28" fillId="2" borderId="7" xfId="0" applyFont="1" applyFill="1" applyBorder="1" applyAlignment="1">
      <alignment horizontal="left" vertical="center" wrapText="1" indent="2"/>
    </xf>
    <xf numFmtId="164" fontId="28" fillId="2" borderId="2" xfId="0" applyFont="1" applyFill="1" applyBorder="1" applyAlignment="1">
      <alignment horizontal="left" vertical="center" wrapText="1" indent="2"/>
    </xf>
    <xf numFmtId="164" fontId="28" fillId="2" borderId="8" xfId="0" applyFont="1" applyFill="1" applyBorder="1" applyAlignment="1">
      <alignment horizontal="left" vertical="center" wrapText="1" indent="2"/>
    </xf>
    <xf numFmtId="164" fontId="15" fillId="0" borderId="4" xfId="0" applyFont="1" applyFill="1" applyBorder="1" applyAlignment="1">
      <alignment horizontal="center"/>
    </xf>
    <xf numFmtId="164" fontId="31" fillId="0" borderId="4" xfId="0" applyFont="1" applyBorder="1" applyAlignment="1">
      <alignment horizontal="left"/>
    </xf>
    <xf numFmtId="164" fontId="0" fillId="0" borderId="4" xfId="0" applyBorder="1" applyAlignment="1"/>
    <xf numFmtId="164" fontId="15" fillId="3" borderId="4" xfId="0" applyNumberFormat="1" applyFont="1" applyFill="1" applyBorder="1" applyProtection="1"/>
    <xf numFmtId="164" fontId="15" fillId="3" borderId="2" xfId="0" applyFont="1" applyFill="1" applyBorder="1" applyAlignment="1">
      <alignment horizontal="right"/>
    </xf>
  </cellXfs>
  <cellStyles count="14">
    <cellStyle name="BOLD - Style1" xfId="1" xr:uid="{00000000-0005-0000-0000-000000000000}"/>
    <cellStyle name="BOXED - Style2" xfId="2" xr:uid="{00000000-0005-0000-0000-000001000000}"/>
    <cellStyle name="Comma" xfId="3" builtinId="3"/>
    <cellStyle name="Currency" xfId="4" builtinId="4"/>
    <cellStyle name="DOUBLE - Style1" xfId="5" xr:uid="{00000000-0005-0000-0000-000004000000}"/>
    <cellStyle name="Exhibit--Number" xfId="6" xr:uid="{00000000-0005-0000-0000-000005000000}"/>
    <cellStyle name="Exhibit--Style" xfId="7" xr:uid="{00000000-0005-0000-0000-000006000000}"/>
    <cellStyle name="Exhibit--Title" xfId="8" xr:uid="{00000000-0005-0000-0000-000007000000}"/>
    <cellStyle name="Normal" xfId="0" builtinId="0"/>
    <cellStyle name="Normal_CDOT US 24 Corridor - Final Pricing Proposal" xfId="12" xr:uid="{00000000-0005-0000-0000-000009000000}"/>
    <cellStyle name="Normal_Salary Rates Updates CDOT3 Sep 03 Invoice" xfId="13" xr:uid="{00000000-0005-0000-0000-00000A000000}"/>
    <cellStyle name="Percent" xfId="9" builtinId="5"/>
    <cellStyle name="Table Head" xfId="10" xr:uid="{00000000-0005-0000-0000-00000C000000}"/>
    <cellStyle name="Table Notes" xfId="11"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dimension ref="A1:O140"/>
  <sheetViews>
    <sheetView showGridLines="0" tabSelected="1" view="pageLayout" zoomScale="75" zoomScaleNormal="75" zoomScaleSheetLayoutView="80" zoomScalePageLayoutView="75" workbookViewId="0">
      <selection activeCell="G6" sqref="G6:H6"/>
    </sheetView>
  </sheetViews>
  <sheetFormatPr defaultColWidth="9.6640625" defaultRowHeight="12.6" x14ac:dyDescent="0.25"/>
  <cols>
    <col min="1" max="1" width="3.88671875" style="35" customWidth="1"/>
    <col min="2" max="2" width="31" style="35" customWidth="1"/>
    <col min="3" max="3" width="9" style="35" customWidth="1"/>
    <col min="4" max="4" width="41.6640625" style="35" customWidth="1"/>
    <col min="5" max="5" width="14.5546875" style="35" customWidth="1"/>
    <col min="6" max="6" width="12.5546875" style="35" customWidth="1"/>
    <col min="7" max="7" width="10.88671875" style="35" customWidth="1"/>
    <col min="8" max="8" width="18.6640625" style="35" customWidth="1"/>
    <col min="9" max="9" width="17.109375" style="35" customWidth="1"/>
    <col min="10" max="10" width="18.44140625" style="35" customWidth="1"/>
    <col min="11" max="11" width="18.6640625" style="35" customWidth="1"/>
    <col min="12" max="12" width="19.109375" style="35" bestFit="1" customWidth="1"/>
    <col min="13" max="13" width="12" style="35" bestFit="1" customWidth="1"/>
    <col min="14" max="16384" width="9.6640625" style="35"/>
  </cols>
  <sheetData>
    <row r="1" spans="1:12" ht="21" x14ac:dyDescent="0.4">
      <c r="A1" s="134" t="s">
        <v>71</v>
      </c>
      <c r="B1" s="134"/>
      <c r="C1" s="134"/>
      <c r="D1" s="134"/>
      <c r="E1" s="134"/>
      <c r="F1" s="134"/>
      <c r="G1" s="134"/>
      <c r="H1" s="134"/>
      <c r="I1" s="134"/>
      <c r="J1" s="134"/>
      <c r="K1" s="100"/>
      <c r="L1" s="66"/>
    </row>
    <row r="2" spans="1:12" ht="13.2" x14ac:dyDescent="0.25">
      <c r="A2" s="34"/>
      <c r="B2" s="85"/>
      <c r="C2" s="34"/>
      <c r="D2" s="34"/>
      <c r="E2" s="34"/>
      <c r="F2" s="34"/>
      <c r="G2" s="34"/>
      <c r="H2" s="34"/>
      <c r="I2" s="34"/>
      <c r="J2" s="34"/>
      <c r="K2" s="34"/>
      <c r="L2" s="34"/>
    </row>
    <row r="3" spans="1:12" s="8" customFormat="1" ht="13.8" x14ac:dyDescent="0.25">
      <c r="A3" s="1"/>
      <c r="B3" s="11" t="s">
        <v>0</v>
      </c>
      <c r="C3" s="36"/>
      <c r="D3" s="141" t="s">
        <v>90</v>
      </c>
      <c r="E3" s="142"/>
      <c r="F3" s="142"/>
      <c r="G3" s="142"/>
      <c r="H3" s="142"/>
      <c r="I3" s="142"/>
      <c r="J3" s="142"/>
      <c r="K3" s="27"/>
      <c r="L3" s="1"/>
    </row>
    <row r="4" spans="1:12" s="8" customFormat="1" ht="14.1" customHeight="1" x14ac:dyDescent="0.25">
      <c r="A4" s="1"/>
      <c r="B4" s="14" t="s">
        <v>98</v>
      </c>
      <c r="C4" s="36"/>
      <c r="D4" s="37" t="s">
        <v>65</v>
      </c>
      <c r="E4" s="38"/>
      <c r="F4" s="38"/>
      <c r="G4" s="38"/>
      <c r="H4" s="39"/>
      <c r="I4" s="39"/>
      <c r="J4" s="39"/>
    </row>
    <row r="5" spans="1:12" s="8" customFormat="1" ht="14.1" customHeight="1" x14ac:dyDescent="0.25">
      <c r="A5" s="1"/>
      <c r="B5" s="11" t="s">
        <v>1</v>
      </c>
      <c r="C5" s="36"/>
      <c r="D5" s="41" t="s">
        <v>91</v>
      </c>
      <c r="E5" s="42"/>
      <c r="F5" s="38"/>
      <c r="G5" s="39"/>
      <c r="H5" s="40"/>
      <c r="I5" s="40"/>
      <c r="J5" s="40"/>
    </row>
    <row r="6" spans="1:12" s="8" customFormat="1" ht="14.1" customHeight="1" x14ac:dyDescent="0.25">
      <c r="A6" s="1"/>
      <c r="B6" s="11" t="s">
        <v>2</v>
      </c>
      <c r="D6" s="41" t="s">
        <v>92</v>
      </c>
      <c r="E6" s="42"/>
      <c r="F6" s="131" t="s">
        <v>95</v>
      </c>
      <c r="G6" s="143"/>
      <c r="H6" s="144"/>
      <c r="I6" s="14" t="s">
        <v>96</v>
      </c>
      <c r="J6" s="44" t="s">
        <v>69</v>
      </c>
    </row>
    <row r="7" spans="1:12" s="8" customFormat="1" ht="14.1" customHeight="1" x14ac:dyDescent="0.25">
      <c r="A7" s="1"/>
      <c r="B7" s="11" t="s">
        <v>3</v>
      </c>
      <c r="C7" s="36"/>
      <c r="D7" s="106" t="s">
        <v>68</v>
      </c>
      <c r="E7" s="38"/>
      <c r="F7" s="39"/>
      <c r="G7" s="39"/>
      <c r="H7" s="45"/>
      <c r="I7" s="45"/>
      <c r="J7" s="36"/>
    </row>
    <row r="8" spans="1:12" s="8" customFormat="1" ht="14.1" customHeight="1" x14ac:dyDescent="0.25">
      <c r="A8" s="1"/>
      <c r="B8" s="11" t="s">
        <v>4</v>
      </c>
      <c r="C8" s="46"/>
      <c r="D8" s="86" t="s">
        <v>44</v>
      </c>
      <c r="E8" s="132" t="s">
        <v>45</v>
      </c>
      <c r="F8" s="40">
        <v>-20178</v>
      </c>
      <c r="G8" s="43"/>
      <c r="H8" s="47"/>
      <c r="I8" s="14" t="s">
        <v>97</v>
      </c>
      <c r="J8" s="48" t="s">
        <v>67</v>
      </c>
    </row>
    <row r="9" spans="1:12" s="8" customFormat="1" ht="14.1" customHeight="1" x14ac:dyDescent="0.25">
      <c r="A9" s="1"/>
      <c r="B9" s="14"/>
      <c r="C9" s="1"/>
      <c r="D9" s="49"/>
      <c r="E9" s="27"/>
      <c r="F9" s="1"/>
      <c r="G9" s="3"/>
      <c r="H9" s="1"/>
      <c r="I9" s="3"/>
      <c r="J9" s="3"/>
      <c r="K9" s="3"/>
      <c r="L9" s="1"/>
    </row>
    <row r="10" spans="1:12" ht="14.1" customHeight="1" x14ac:dyDescent="0.25">
      <c r="A10" s="50"/>
      <c r="B10" s="51"/>
      <c r="C10" s="50"/>
      <c r="D10" s="52"/>
      <c r="E10" s="53"/>
      <c r="F10" s="50"/>
      <c r="G10" s="50"/>
      <c r="H10" s="50"/>
      <c r="I10" s="50"/>
      <c r="J10" s="50"/>
      <c r="K10" s="50"/>
      <c r="L10" s="50"/>
    </row>
    <row r="11" spans="1:12" s="76" customFormat="1" ht="14.1" customHeight="1" x14ac:dyDescent="0.25">
      <c r="A11" s="54" t="s">
        <v>17</v>
      </c>
      <c r="B11" s="55" t="s">
        <v>14</v>
      </c>
      <c r="C11" s="73"/>
      <c r="D11" s="73"/>
      <c r="E11" s="73"/>
      <c r="G11" s="73"/>
      <c r="H11" s="74"/>
      <c r="I11" s="73"/>
      <c r="J11" s="75"/>
      <c r="K11" s="75"/>
      <c r="L11" s="73"/>
    </row>
    <row r="12" spans="1:12" s="76" customFormat="1" ht="14.1" customHeight="1" x14ac:dyDescent="0.25">
      <c r="A12" s="73"/>
      <c r="B12" s="73"/>
      <c r="C12" s="73"/>
      <c r="D12" s="73"/>
      <c r="E12" s="73"/>
      <c r="F12" s="74" t="s">
        <v>47</v>
      </c>
      <c r="G12" s="77"/>
      <c r="H12" s="74" t="s">
        <v>48</v>
      </c>
      <c r="I12" s="77"/>
      <c r="J12" s="75" t="s">
        <v>49</v>
      </c>
      <c r="K12" s="74"/>
      <c r="L12" s="73"/>
    </row>
    <row r="13" spans="1:12" s="76" customFormat="1" ht="14.1" customHeight="1" x14ac:dyDescent="0.25">
      <c r="A13" s="73"/>
      <c r="B13" s="73"/>
      <c r="C13" s="73"/>
      <c r="D13" s="74" t="s">
        <v>10</v>
      </c>
      <c r="E13" s="77"/>
      <c r="F13" s="74" t="s">
        <v>77</v>
      </c>
      <c r="G13" s="77"/>
      <c r="H13" s="78" t="s">
        <v>50</v>
      </c>
      <c r="I13" s="77"/>
      <c r="J13" s="74" t="s">
        <v>51</v>
      </c>
      <c r="K13" s="74"/>
      <c r="L13" s="73"/>
    </row>
    <row r="14" spans="1:12" s="76" customFormat="1" ht="14.1" customHeight="1" x14ac:dyDescent="0.25">
      <c r="A14" s="73"/>
      <c r="B14" s="79" t="s">
        <v>9</v>
      </c>
      <c r="C14" s="80"/>
      <c r="D14" s="81" t="s">
        <v>11</v>
      </c>
      <c r="E14" s="77"/>
      <c r="F14" s="81" t="s">
        <v>32</v>
      </c>
      <c r="G14" s="77"/>
      <c r="H14" s="82" t="s">
        <v>16</v>
      </c>
      <c r="I14" s="83"/>
      <c r="J14" s="81" t="s">
        <v>52</v>
      </c>
      <c r="K14" s="93"/>
    </row>
    <row r="15" spans="1:12" s="76" customFormat="1" ht="14.1" customHeight="1" x14ac:dyDescent="0.25">
      <c r="A15" s="73"/>
      <c r="B15" s="114" t="s">
        <v>74</v>
      </c>
      <c r="C15" s="114"/>
      <c r="D15" s="114" t="s">
        <v>75</v>
      </c>
      <c r="E15" s="73"/>
      <c r="F15" s="115">
        <v>24</v>
      </c>
      <c r="G15" s="73"/>
      <c r="H15" s="116">
        <v>163.84</v>
      </c>
      <c r="I15" s="116"/>
      <c r="J15" s="117">
        <f>F15*(H15/100+1)</f>
        <v>63.321599999999997</v>
      </c>
      <c r="K15" s="93"/>
    </row>
    <row r="16" spans="1:12" s="76" customFormat="1" ht="14.1" customHeight="1" x14ac:dyDescent="0.25">
      <c r="A16" s="73"/>
      <c r="B16" s="114" t="s">
        <v>76</v>
      </c>
      <c r="C16" s="114"/>
      <c r="D16" s="114" t="s">
        <v>66</v>
      </c>
      <c r="E16" s="73"/>
      <c r="F16" s="115">
        <v>76.92</v>
      </c>
      <c r="G16" s="73"/>
      <c r="H16" s="116">
        <v>153.24</v>
      </c>
      <c r="I16" s="116"/>
      <c r="J16" s="117">
        <f t="shared" ref="J16:J19" si="0">F16*(H16/100+1)</f>
        <v>194.79220800000002</v>
      </c>
      <c r="K16" s="93"/>
    </row>
    <row r="17" spans="1:15" s="76" customFormat="1" ht="14.1" customHeight="1" x14ac:dyDescent="0.25">
      <c r="A17" s="73"/>
      <c r="B17" s="50" t="s">
        <v>101</v>
      </c>
      <c r="C17" s="114"/>
      <c r="D17" s="114" t="s">
        <v>102</v>
      </c>
      <c r="E17" s="73"/>
      <c r="F17" s="115">
        <v>43</v>
      </c>
      <c r="G17" s="114"/>
      <c r="H17" s="116">
        <v>163.82</v>
      </c>
      <c r="I17" s="116"/>
      <c r="J17" s="117">
        <f t="shared" si="0"/>
        <v>113.4426</v>
      </c>
      <c r="K17" s="93"/>
    </row>
    <row r="18" spans="1:15" s="76" customFormat="1" ht="14.1" customHeight="1" x14ac:dyDescent="0.25">
      <c r="A18" s="73"/>
      <c r="B18" s="114"/>
      <c r="C18" s="114"/>
      <c r="D18" s="114"/>
      <c r="E18" s="73"/>
      <c r="F18" s="115"/>
      <c r="G18" s="73"/>
      <c r="H18" s="116"/>
      <c r="I18" s="116"/>
      <c r="J18" s="117">
        <f t="shared" si="0"/>
        <v>0</v>
      </c>
      <c r="K18" s="93"/>
    </row>
    <row r="19" spans="1:15" s="76" customFormat="1" ht="14.1" customHeight="1" x14ac:dyDescent="0.25">
      <c r="A19" s="73"/>
      <c r="B19" s="114"/>
      <c r="C19" s="114"/>
      <c r="D19" s="114"/>
      <c r="E19" s="73"/>
      <c r="F19" s="115"/>
      <c r="G19" s="73"/>
      <c r="H19" s="116"/>
      <c r="I19" s="116"/>
      <c r="J19" s="117">
        <f t="shared" si="0"/>
        <v>0</v>
      </c>
      <c r="K19" s="93"/>
    </row>
    <row r="20" spans="1:15" s="76" customFormat="1" ht="14.1" customHeight="1" x14ac:dyDescent="0.25">
      <c r="A20" s="73"/>
      <c r="B20" s="114"/>
      <c r="C20" s="114"/>
      <c r="D20" s="114"/>
      <c r="E20" s="73"/>
      <c r="F20" s="115"/>
      <c r="G20" s="73"/>
      <c r="H20" s="116"/>
      <c r="I20" s="116"/>
      <c r="J20" s="117">
        <f t="shared" ref="J20:J21" si="1">F20*(H20/100+1)</f>
        <v>0</v>
      </c>
      <c r="K20" s="93"/>
    </row>
    <row r="21" spans="1:15" s="76" customFormat="1" ht="14.1" customHeight="1" x14ac:dyDescent="0.25">
      <c r="A21" s="73"/>
      <c r="B21" s="114"/>
      <c r="C21" s="114"/>
      <c r="D21" s="114"/>
      <c r="E21" s="73"/>
      <c r="F21" s="115"/>
      <c r="G21" s="73"/>
      <c r="H21" s="116"/>
      <c r="I21" s="116"/>
      <c r="J21" s="117">
        <f t="shared" si="1"/>
        <v>0</v>
      </c>
      <c r="K21" s="93"/>
    </row>
    <row r="22" spans="1:15" s="76" customFormat="1" ht="14.1" customHeight="1" thickBot="1" x14ac:dyDescent="0.3">
      <c r="A22" s="73"/>
      <c r="B22" s="114"/>
      <c r="C22" s="114"/>
      <c r="D22" s="114"/>
      <c r="E22" s="73"/>
      <c r="F22" s="122">
        <f>SUM(F15:F21)</f>
        <v>143.92000000000002</v>
      </c>
      <c r="G22" s="73"/>
      <c r="H22" s="116"/>
      <c r="I22" s="116"/>
      <c r="J22" s="117"/>
      <c r="K22" s="93"/>
    </row>
    <row r="23" spans="1:15" s="76" customFormat="1" ht="14.1" customHeight="1" thickTop="1" x14ac:dyDescent="0.25">
      <c r="A23" s="73"/>
      <c r="B23" s="114" t="s">
        <v>78</v>
      </c>
      <c r="C23" s="114"/>
      <c r="D23" s="114"/>
      <c r="E23" s="73"/>
      <c r="F23" s="115"/>
      <c r="G23" s="73"/>
      <c r="H23" s="116"/>
      <c r="I23" s="116"/>
      <c r="J23" s="117"/>
      <c r="K23" s="93"/>
    </row>
    <row r="24" spans="1:15" s="76" customFormat="1" ht="14.1" customHeight="1" x14ac:dyDescent="0.25">
      <c r="A24" s="73"/>
      <c r="K24" s="93"/>
    </row>
    <row r="25" spans="1:15" s="8" customFormat="1" ht="14.1" customHeight="1" x14ac:dyDescent="0.25">
      <c r="A25" s="1"/>
      <c r="K25" s="6"/>
      <c r="L25" s="87"/>
      <c r="O25" s="1"/>
    </row>
    <row r="26" spans="1:15" s="8" customFormat="1" ht="14.1" customHeight="1" x14ac:dyDescent="0.3">
      <c r="A26" s="1"/>
      <c r="B26" s="120" t="s">
        <v>72</v>
      </c>
      <c r="C26" s="3"/>
      <c r="D26" s="3"/>
      <c r="E26" s="3"/>
      <c r="F26" s="3"/>
      <c r="G26" s="3"/>
      <c r="H26" s="3"/>
      <c r="I26" s="3"/>
      <c r="J26" s="3"/>
      <c r="K26" s="3"/>
      <c r="L26" s="1"/>
    </row>
    <row r="27" spans="1:15" s="8" customFormat="1" ht="14.1" customHeight="1" thickBot="1" x14ac:dyDescent="0.3">
      <c r="A27" s="1"/>
      <c r="B27" s="88"/>
      <c r="C27" s="3"/>
      <c r="D27" s="3"/>
      <c r="E27" s="3"/>
      <c r="F27" s="3"/>
      <c r="G27" s="3"/>
      <c r="H27" s="3"/>
      <c r="I27" s="3"/>
      <c r="J27" s="3"/>
      <c r="K27" s="3"/>
      <c r="L27" s="1"/>
    </row>
    <row r="28" spans="1:15" s="8" customFormat="1" ht="14.1" customHeight="1" thickBot="1" x14ac:dyDescent="0.3">
      <c r="A28" s="1"/>
      <c r="B28" s="118" t="s">
        <v>73</v>
      </c>
      <c r="C28" s="119">
        <v>9.7500000000000003E-2</v>
      </c>
      <c r="E28" s="50"/>
      <c r="F28" s="50"/>
      <c r="G28" s="50"/>
      <c r="H28" s="50"/>
      <c r="I28" s="109"/>
      <c r="J28" s="3"/>
      <c r="K28" s="3"/>
      <c r="L28" s="1"/>
    </row>
    <row r="29" spans="1:15" s="8" customFormat="1" ht="14.1" customHeight="1" thickBot="1" x14ac:dyDescent="0.35">
      <c r="A29" s="1"/>
      <c r="B29" s="108"/>
      <c r="C29" s="50"/>
      <c r="D29" s="50"/>
      <c r="E29" s="50"/>
      <c r="F29" s="50"/>
      <c r="G29" s="50"/>
      <c r="H29" s="50"/>
      <c r="I29" s="109"/>
      <c r="J29" s="3"/>
      <c r="K29" s="3"/>
      <c r="L29" s="1"/>
    </row>
    <row r="30" spans="1:15" s="8" customFormat="1" ht="14.1" customHeight="1" thickBot="1" x14ac:dyDescent="0.3">
      <c r="A30" s="1"/>
      <c r="B30" s="124" t="s">
        <v>82</v>
      </c>
      <c r="C30" s="125">
        <v>6.3E-3</v>
      </c>
      <c r="D30" s="3"/>
      <c r="E30" s="3"/>
      <c r="F30" s="3"/>
      <c r="G30" s="3"/>
      <c r="H30" s="3"/>
      <c r="I30" s="3"/>
      <c r="J30" s="3"/>
      <c r="K30" s="3"/>
      <c r="L30" s="1"/>
    </row>
    <row r="31" spans="1:15" s="8" customFormat="1" ht="14.1" customHeight="1" x14ac:dyDescent="0.25">
      <c r="A31" s="1"/>
      <c r="B31" s="88"/>
      <c r="C31" s="3"/>
      <c r="D31" s="3"/>
      <c r="E31" s="3"/>
      <c r="F31" s="3"/>
      <c r="G31" s="3"/>
      <c r="H31" s="3"/>
      <c r="I31" s="3"/>
      <c r="J31" s="3"/>
      <c r="K31" s="3"/>
      <c r="L31" s="1"/>
    </row>
    <row r="32" spans="1:15" s="8" customFormat="1" ht="14.1" customHeight="1" x14ac:dyDescent="0.25">
      <c r="A32" s="1"/>
      <c r="B32" s="88"/>
      <c r="C32" s="3"/>
      <c r="D32" s="3"/>
      <c r="E32" s="3"/>
      <c r="F32" s="3"/>
      <c r="G32" s="3"/>
      <c r="H32" s="3"/>
      <c r="I32" s="3"/>
      <c r="J32" s="3"/>
      <c r="K32" s="3"/>
      <c r="L32" s="1"/>
    </row>
    <row r="33" spans="1:13" s="8" customFormat="1" ht="14.1" customHeight="1" x14ac:dyDescent="0.25">
      <c r="A33" s="56" t="s">
        <v>18</v>
      </c>
      <c r="B33" s="57" t="s">
        <v>89</v>
      </c>
      <c r="C33" s="3"/>
      <c r="D33" s="3"/>
      <c r="E33" s="126" t="s">
        <v>77</v>
      </c>
      <c r="F33" s="3"/>
      <c r="G33" s="3"/>
      <c r="H33" s="3"/>
      <c r="I33" s="3"/>
      <c r="J33" s="3"/>
      <c r="K33" s="3"/>
      <c r="L33" s="1"/>
    </row>
    <row r="34" spans="1:13" s="71" customFormat="1" ht="14.1" customHeight="1" x14ac:dyDescent="0.25">
      <c r="A34" s="68"/>
      <c r="B34" s="69"/>
      <c r="C34" s="69"/>
      <c r="D34" s="70" t="s">
        <v>10</v>
      </c>
      <c r="E34" s="127" t="s">
        <v>86</v>
      </c>
      <c r="F34" s="70" t="s">
        <v>15</v>
      </c>
      <c r="H34" s="70" t="s">
        <v>21</v>
      </c>
      <c r="J34" s="70" t="s">
        <v>13</v>
      </c>
      <c r="L34" s="68"/>
    </row>
    <row r="35" spans="1:13" s="71" customFormat="1" ht="15" customHeight="1" x14ac:dyDescent="0.25">
      <c r="A35" s="68"/>
      <c r="B35" s="72" t="s">
        <v>9</v>
      </c>
      <c r="C35" s="69"/>
      <c r="D35" s="29" t="s">
        <v>11</v>
      </c>
      <c r="E35" s="128" t="s">
        <v>87</v>
      </c>
      <c r="F35" s="62" t="s">
        <v>19</v>
      </c>
      <c r="H35" s="29" t="s">
        <v>20</v>
      </c>
      <c r="J35" s="29" t="s">
        <v>22</v>
      </c>
      <c r="L35" s="68"/>
    </row>
    <row r="36" spans="1:13" s="8" customFormat="1" ht="15" customHeight="1" x14ac:dyDescent="0.25">
      <c r="A36" s="1"/>
      <c r="B36" s="101" t="str">
        <f>+B15</f>
        <v>Example, Mary</v>
      </c>
      <c r="C36" s="73"/>
      <c r="D36" s="101" t="str">
        <f>+D15</f>
        <v>Sr. Planner</v>
      </c>
      <c r="E36" s="129">
        <f>+F15*H36</f>
        <v>4800</v>
      </c>
      <c r="F36" s="107">
        <f>ROUND(J15,2)</f>
        <v>63.32</v>
      </c>
      <c r="G36" s="73"/>
      <c r="H36" s="101">
        <v>200</v>
      </c>
      <c r="I36" s="102"/>
      <c r="J36" s="103">
        <f>H36*F36</f>
        <v>12664</v>
      </c>
      <c r="K36" s="4"/>
      <c r="L36" s="7"/>
    </row>
    <row r="37" spans="1:13" s="8" customFormat="1" ht="15" customHeight="1" x14ac:dyDescent="0.25">
      <c r="A37" s="1"/>
      <c r="B37" s="101" t="str">
        <f>+B16</f>
        <v>Superman, Jim</v>
      </c>
      <c r="C37" s="73"/>
      <c r="D37" s="101" t="str">
        <f>+D16</f>
        <v>Struct. Engineering Manager, PE</v>
      </c>
      <c r="E37" s="129">
        <f t="shared" ref="E37:E42" si="2">+F16*H37</f>
        <v>384.6</v>
      </c>
      <c r="F37" s="107">
        <f t="shared" ref="F37:F43" si="3">ROUND(J16,2)</f>
        <v>194.79</v>
      </c>
      <c r="G37" s="73"/>
      <c r="H37" s="101">
        <v>5</v>
      </c>
      <c r="I37" s="102"/>
      <c r="J37" s="103">
        <f t="shared" ref="J37:J40" si="4">+H37*F37</f>
        <v>973.94999999999993</v>
      </c>
      <c r="K37" s="4"/>
      <c r="L37" s="7"/>
    </row>
    <row r="38" spans="1:13" s="8" customFormat="1" ht="15" customHeight="1" x14ac:dyDescent="0.25">
      <c r="A38" s="1"/>
      <c r="B38" s="101" t="str">
        <f t="shared" ref="B38:B42" si="5">+B17</f>
        <v>Jasmine, Cheryl</v>
      </c>
      <c r="C38" s="73"/>
      <c r="D38" s="101" t="str">
        <f>+D17</f>
        <v>Engineer I</v>
      </c>
      <c r="E38" s="129">
        <f t="shared" si="2"/>
        <v>1118</v>
      </c>
      <c r="F38" s="107">
        <f t="shared" si="3"/>
        <v>113.44</v>
      </c>
      <c r="G38" s="73"/>
      <c r="H38" s="101">
        <v>26</v>
      </c>
      <c r="I38" s="102"/>
      <c r="J38" s="103">
        <f t="shared" si="4"/>
        <v>2949.44</v>
      </c>
      <c r="K38" s="4"/>
      <c r="L38" s="7"/>
    </row>
    <row r="39" spans="1:13" s="8" customFormat="1" ht="15" customHeight="1" x14ac:dyDescent="0.25">
      <c r="A39" s="1"/>
      <c r="B39" s="101">
        <f t="shared" si="5"/>
        <v>0</v>
      </c>
      <c r="C39" s="73"/>
      <c r="D39" s="101">
        <f>+D18</f>
        <v>0</v>
      </c>
      <c r="E39" s="129">
        <f t="shared" si="2"/>
        <v>0</v>
      </c>
      <c r="F39" s="107">
        <f t="shared" si="3"/>
        <v>0</v>
      </c>
      <c r="G39" s="73"/>
      <c r="H39" s="101">
        <v>0</v>
      </c>
      <c r="I39" s="102"/>
      <c r="J39" s="103">
        <f t="shared" si="4"/>
        <v>0</v>
      </c>
      <c r="K39" s="4"/>
      <c r="L39" s="7"/>
    </row>
    <row r="40" spans="1:13" s="8" customFormat="1" ht="15" customHeight="1" x14ac:dyDescent="0.25">
      <c r="A40" s="1"/>
      <c r="B40" s="101">
        <f t="shared" si="5"/>
        <v>0</v>
      </c>
      <c r="C40" s="73"/>
      <c r="D40" s="101">
        <f>+D19</f>
        <v>0</v>
      </c>
      <c r="E40" s="129">
        <f t="shared" si="2"/>
        <v>0</v>
      </c>
      <c r="F40" s="107">
        <f t="shared" si="3"/>
        <v>0</v>
      </c>
      <c r="G40" s="73"/>
      <c r="H40" s="101">
        <v>0</v>
      </c>
      <c r="I40" s="102"/>
      <c r="J40" s="103">
        <f t="shared" si="4"/>
        <v>0</v>
      </c>
      <c r="K40" s="4"/>
      <c r="L40" s="7"/>
    </row>
    <row r="41" spans="1:13" s="8" customFormat="1" ht="15" customHeight="1" x14ac:dyDescent="0.25">
      <c r="A41" s="1"/>
      <c r="B41" s="101">
        <f t="shared" si="5"/>
        <v>0</v>
      </c>
      <c r="C41" s="73"/>
      <c r="D41" s="101">
        <f t="shared" ref="D41:D42" si="6">+D20</f>
        <v>0</v>
      </c>
      <c r="E41" s="129">
        <f t="shared" si="2"/>
        <v>0</v>
      </c>
      <c r="F41" s="107">
        <f t="shared" si="3"/>
        <v>0</v>
      </c>
      <c r="G41" s="73"/>
      <c r="H41" s="101">
        <v>0</v>
      </c>
      <c r="I41" s="102"/>
      <c r="J41" s="103">
        <f t="shared" ref="J41:J43" si="7">+H41*F41</f>
        <v>0</v>
      </c>
      <c r="K41" s="4"/>
      <c r="L41" s="7"/>
    </row>
    <row r="42" spans="1:13" s="8" customFormat="1" ht="15" customHeight="1" x14ac:dyDescent="0.25">
      <c r="A42" s="1"/>
      <c r="B42" s="101">
        <f t="shared" si="5"/>
        <v>0</v>
      </c>
      <c r="C42" s="73"/>
      <c r="D42" s="101">
        <f t="shared" si="6"/>
        <v>0</v>
      </c>
      <c r="E42" s="129">
        <f t="shared" si="2"/>
        <v>0</v>
      </c>
      <c r="F42" s="107">
        <f t="shared" si="3"/>
        <v>0</v>
      </c>
      <c r="G42" s="73"/>
      <c r="H42" s="101">
        <v>0</v>
      </c>
      <c r="I42" s="102"/>
      <c r="J42" s="103">
        <f t="shared" si="7"/>
        <v>0</v>
      </c>
      <c r="K42" s="4"/>
      <c r="L42" s="7"/>
    </row>
    <row r="43" spans="1:13" s="8" customFormat="1" ht="15" customHeight="1" thickBot="1" x14ac:dyDescent="0.3">
      <c r="A43" s="1"/>
      <c r="B43" s="101"/>
      <c r="C43" s="73"/>
      <c r="D43" s="101" t="s">
        <v>88</v>
      </c>
      <c r="E43" s="130">
        <f>SUM(E36:E42)</f>
        <v>6302.6</v>
      </c>
      <c r="F43" s="107">
        <f t="shared" si="3"/>
        <v>0</v>
      </c>
      <c r="G43" s="73"/>
      <c r="H43" s="101">
        <v>0</v>
      </c>
      <c r="I43" s="102"/>
      <c r="J43" s="103">
        <f t="shared" si="7"/>
        <v>0</v>
      </c>
      <c r="K43" s="4"/>
      <c r="L43" s="7"/>
    </row>
    <row r="44" spans="1:13" s="8" customFormat="1" ht="15" customHeight="1" thickTop="1" x14ac:dyDescent="0.25">
      <c r="A44" s="1"/>
      <c r="B44" s="101"/>
      <c r="C44" s="73"/>
      <c r="D44" s="101"/>
      <c r="E44" s="73"/>
      <c r="F44" s="107"/>
      <c r="G44" s="73"/>
      <c r="H44" s="101"/>
      <c r="I44" s="102"/>
      <c r="J44" s="103">
        <f t="shared" ref="J44" si="8">+H44*F44</f>
        <v>0</v>
      </c>
      <c r="K44" s="4"/>
      <c r="L44" s="7"/>
    </row>
    <row r="45" spans="1:13" s="8" customFormat="1" ht="15" customHeight="1" x14ac:dyDescent="0.25">
      <c r="A45" s="1"/>
      <c r="B45" s="101"/>
      <c r="C45" s="73"/>
      <c r="D45" s="101"/>
      <c r="E45" s="73"/>
      <c r="F45" s="107"/>
      <c r="G45" s="73"/>
      <c r="H45" s="101"/>
      <c r="I45" s="102"/>
      <c r="J45" s="103"/>
      <c r="K45" s="10"/>
      <c r="L45" s="1"/>
      <c r="M45" s="65"/>
    </row>
    <row r="46" spans="1:13" s="8" customFormat="1" ht="14.1" customHeight="1" x14ac:dyDescent="0.25">
      <c r="A46" s="1"/>
      <c r="B46" s="2"/>
      <c r="C46" s="5"/>
      <c r="D46" s="5"/>
      <c r="E46" s="12"/>
      <c r="F46" s="3"/>
      <c r="G46" s="12"/>
      <c r="H46" s="33"/>
      <c r="I46" s="11" t="s">
        <v>85</v>
      </c>
      <c r="J46" s="94">
        <f>SUM(J36:J45)</f>
        <v>16587.39</v>
      </c>
      <c r="K46" s="89"/>
      <c r="L46" s="1"/>
      <c r="M46" s="65"/>
    </row>
    <row r="47" spans="1:13" s="8" customFormat="1" ht="14.1" customHeight="1" x14ac:dyDescent="0.25">
      <c r="A47" s="1"/>
      <c r="B47" s="2"/>
      <c r="C47" s="5"/>
      <c r="D47" s="5"/>
      <c r="E47" s="12"/>
      <c r="F47" s="3"/>
      <c r="G47" s="12"/>
      <c r="H47" s="3"/>
      <c r="I47" s="12"/>
      <c r="J47" s="12"/>
      <c r="K47" s="91"/>
      <c r="L47" s="1"/>
    </row>
    <row r="48" spans="1:13" s="8" customFormat="1" ht="14.1" customHeight="1" x14ac:dyDescent="0.25">
      <c r="A48" s="56" t="s">
        <v>79</v>
      </c>
      <c r="B48" s="57" t="s">
        <v>70</v>
      </c>
      <c r="C48" s="5"/>
      <c r="D48" s="5"/>
      <c r="E48" s="12"/>
      <c r="F48" s="3"/>
      <c r="G48" s="12"/>
      <c r="H48" s="121"/>
      <c r="I48" s="11" t="s">
        <v>84</v>
      </c>
      <c r="J48" s="105">
        <f>+J46*C28</f>
        <v>1617.2705249999999</v>
      </c>
      <c r="K48" s="92"/>
      <c r="L48" s="64"/>
    </row>
    <row r="49" spans="1:12" s="8" customFormat="1" ht="14.1" customHeight="1" x14ac:dyDescent="0.25">
      <c r="A49" s="56"/>
      <c r="B49" s="57"/>
      <c r="C49" s="5"/>
      <c r="D49" s="5"/>
      <c r="E49" s="12"/>
      <c r="F49" s="3"/>
      <c r="G49" s="12"/>
      <c r="H49" s="121"/>
      <c r="I49" s="90"/>
      <c r="J49" s="123"/>
      <c r="K49" s="92"/>
      <c r="L49" s="64"/>
    </row>
    <row r="50" spans="1:12" s="8" customFormat="1" ht="14.1" customHeight="1" x14ac:dyDescent="0.25">
      <c r="A50" s="56" t="s">
        <v>80</v>
      </c>
      <c r="B50" s="57" t="s">
        <v>81</v>
      </c>
      <c r="C50" s="5"/>
      <c r="D50" s="5"/>
      <c r="E50" s="12"/>
      <c r="F50" s="3"/>
      <c r="G50" s="12"/>
      <c r="H50" s="121"/>
      <c r="I50" s="11" t="s">
        <v>83</v>
      </c>
      <c r="J50" s="105">
        <f>+E43*C30</f>
        <v>39.706380000000003</v>
      </c>
      <c r="K50" s="92"/>
      <c r="L50" s="64"/>
    </row>
    <row r="51" spans="1:12" s="8" customFormat="1" ht="14.1" customHeight="1" x14ac:dyDescent="0.25">
      <c r="A51" s="1"/>
      <c r="B51" s="2"/>
      <c r="C51" s="5"/>
      <c r="D51" s="5"/>
      <c r="E51" s="12"/>
      <c r="F51" s="3"/>
      <c r="G51" s="12"/>
      <c r="H51" s="3"/>
      <c r="I51" s="12"/>
      <c r="J51" s="12"/>
      <c r="K51" s="13"/>
      <c r="L51" s="1"/>
    </row>
    <row r="52" spans="1:12" s="8" customFormat="1" ht="14.1" customHeight="1" x14ac:dyDescent="0.25">
      <c r="A52" s="1"/>
      <c r="B52" s="2"/>
      <c r="C52" s="5"/>
      <c r="D52" s="5"/>
      <c r="E52" s="5"/>
      <c r="F52" s="1"/>
      <c r="G52" s="12"/>
      <c r="H52" s="12"/>
      <c r="I52" s="12"/>
      <c r="J52" s="12"/>
      <c r="K52" s="7"/>
      <c r="L52" s="1"/>
    </row>
    <row r="53" spans="1:12" s="8" customFormat="1" ht="14.1" customHeight="1" x14ac:dyDescent="0.25">
      <c r="A53" s="56" t="s">
        <v>23</v>
      </c>
      <c r="B53" s="57" t="s">
        <v>53</v>
      </c>
      <c r="C53" s="1"/>
      <c r="D53" s="1"/>
      <c r="E53" s="1"/>
      <c r="F53" s="1"/>
      <c r="G53" s="14"/>
      <c r="H53" s="1"/>
      <c r="I53" s="1"/>
      <c r="J53" s="1"/>
      <c r="K53" s="14"/>
      <c r="L53" s="14"/>
    </row>
    <row r="54" spans="1:12" s="8" customFormat="1" ht="14.1" customHeight="1" x14ac:dyDescent="0.25">
      <c r="A54" s="1"/>
      <c r="B54" s="15" t="s">
        <v>5</v>
      </c>
      <c r="C54" s="16"/>
      <c r="D54" s="97" t="s">
        <v>12</v>
      </c>
      <c r="E54" s="97"/>
      <c r="F54" s="16"/>
      <c r="G54" s="15" t="s">
        <v>6</v>
      </c>
      <c r="H54" s="16"/>
      <c r="I54" s="16"/>
      <c r="J54" s="17" t="s">
        <v>13</v>
      </c>
    </row>
    <row r="55" spans="1:12" s="8" customFormat="1" ht="14.1" customHeight="1" x14ac:dyDescent="0.25">
      <c r="A55" s="1"/>
      <c r="B55" s="18" t="s">
        <v>37</v>
      </c>
      <c r="C55" s="1"/>
      <c r="D55" s="18"/>
      <c r="E55" s="9"/>
      <c r="F55" s="18"/>
      <c r="G55" s="20" t="s">
        <v>36</v>
      </c>
      <c r="H55" s="21"/>
      <c r="I55" s="1"/>
      <c r="J55" s="22"/>
    </row>
    <row r="56" spans="1:12" s="8" customFormat="1" ht="14.1" customHeight="1" x14ac:dyDescent="0.25">
      <c r="A56" s="1"/>
      <c r="B56" s="18" t="s">
        <v>38</v>
      </c>
      <c r="C56" s="1"/>
      <c r="D56" s="18"/>
      <c r="E56" s="9"/>
      <c r="F56" s="18"/>
      <c r="G56" s="20" t="s">
        <v>36</v>
      </c>
      <c r="H56" s="21"/>
      <c r="I56" s="1"/>
      <c r="J56" s="22"/>
    </row>
    <row r="57" spans="1:12" s="8" customFormat="1" ht="14.1" customHeight="1" x14ac:dyDescent="0.25">
      <c r="A57" s="1"/>
      <c r="B57" s="18" t="s">
        <v>39</v>
      </c>
      <c r="C57" s="1"/>
      <c r="D57" s="18"/>
      <c r="E57" s="9"/>
      <c r="F57" s="18"/>
      <c r="G57" s="20" t="s">
        <v>36</v>
      </c>
      <c r="H57" s="21"/>
      <c r="I57" s="1"/>
      <c r="J57" s="22"/>
    </row>
    <row r="58" spans="1:12" s="8" customFormat="1" ht="14.1" customHeight="1" x14ac:dyDescent="0.25">
      <c r="A58" s="1"/>
      <c r="B58" s="18" t="s">
        <v>60</v>
      </c>
      <c r="C58" s="1"/>
      <c r="D58" s="18"/>
      <c r="E58" s="9"/>
      <c r="F58" s="18"/>
      <c r="G58" s="20" t="s">
        <v>36</v>
      </c>
      <c r="H58" s="21"/>
      <c r="I58" s="1"/>
      <c r="J58" s="32"/>
    </row>
    <row r="59" spans="1:12" s="8" customFormat="1" ht="14.1" customHeight="1" x14ac:dyDescent="0.25">
      <c r="A59" s="1"/>
      <c r="E59" s="1"/>
      <c r="F59" s="1"/>
      <c r="G59" s="1"/>
      <c r="H59" s="18"/>
      <c r="I59" s="21"/>
      <c r="J59" s="18"/>
      <c r="K59" s="24"/>
      <c r="L59" s="1"/>
    </row>
    <row r="60" spans="1:12" s="8" customFormat="1" ht="14.1" customHeight="1" x14ac:dyDescent="0.25">
      <c r="A60" s="1"/>
      <c r="B60" s="1"/>
      <c r="C60" s="1"/>
      <c r="D60" s="1"/>
      <c r="E60" s="1"/>
      <c r="F60" s="1"/>
      <c r="G60" s="3"/>
      <c r="H60" s="1"/>
      <c r="I60" s="11" t="s">
        <v>29</v>
      </c>
      <c r="J60" s="95">
        <f>SUM(J55:J58)</f>
        <v>0</v>
      </c>
      <c r="K60" s="96"/>
      <c r="L60" s="1"/>
    </row>
    <row r="61" spans="1:12" s="8" customFormat="1" ht="14.1" customHeight="1" x14ac:dyDescent="0.25">
      <c r="A61" s="1"/>
      <c r="B61" s="90" t="s">
        <v>54</v>
      </c>
      <c r="C61" s="1"/>
      <c r="D61" s="1"/>
      <c r="E61" s="1"/>
      <c r="F61" s="1"/>
      <c r="G61" s="1"/>
      <c r="H61" s="1"/>
      <c r="I61" s="18"/>
      <c r="J61" s="18"/>
      <c r="K61" s="13"/>
      <c r="L61" s="1"/>
    </row>
    <row r="62" spans="1:12" s="8" customFormat="1" ht="14.1" customHeight="1" x14ac:dyDescent="0.25">
      <c r="A62" s="1"/>
      <c r="B62" s="90"/>
      <c r="C62" s="1"/>
      <c r="D62" s="1"/>
      <c r="E62" s="1"/>
      <c r="F62" s="1"/>
      <c r="G62" s="1"/>
      <c r="H62" s="1"/>
      <c r="I62" s="18"/>
      <c r="J62" s="18"/>
      <c r="K62" s="13"/>
      <c r="L62" s="1"/>
    </row>
    <row r="63" spans="1:12" s="8" customFormat="1" ht="19.95" customHeight="1" x14ac:dyDescent="0.25">
      <c r="A63" s="56" t="s">
        <v>28</v>
      </c>
      <c r="B63" s="57" t="s">
        <v>55</v>
      </c>
      <c r="C63" s="1"/>
      <c r="D63" s="1"/>
      <c r="E63" s="1"/>
      <c r="F63" s="1"/>
      <c r="G63" s="14"/>
      <c r="H63" s="1"/>
      <c r="I63" s="1"/>
      <c r="J63" s="1"/>
      <c r="K63" s="14"/>
      <c r="L63" s="1"/>
    </row>
    <row r="64" spans="1:12" s="8" customFormat="1" ht="14.1" customHeight="1" x14ac:dyDescent="0.25">
      <c r="A64" s="1"/>
      <c r="B64" s="15" t="s">
        <v>5</v>
      </c>
      <c r="C64" s="16"/>
      <c r="D64" s="16"/>
      <c r="E64" s="135" t="s">
        <v>12</v>
      </c>
      <c r="F64" s="135"/>
      <c r="G64" s="16"/>
      <c r="H64" s="15" t="s">
        <v>6</v>
      </c>
      <c r="I64" s="16"/>
      <c r="J64" s="17" t="s">
        <v>13</v>
      </c>
    </row>
    <row r="65" spans="1:12" s="8" customFormat="1" ht="14.1" customHeight="1" x14ac:dyDescent="0.25">
      <c r="A65" s="1"/>
      <c r="B65" s="18" t="s">
        <v>40</v>
      </c>
      <c r="C65" s="16"/>
      <c r="D65" s="18"/>
      <c r="E65" s="19"/>
      <c r="F65" s="18"/>
      <c r="G65" s="20" t="s">
        <v>34</v>
      </c>
      <c r="H65" s="21"/>
      <c r="I65" s="16"/>
      <c r="J65" s="22">
        <v>0</v>
      </c>
    </row>
    <row r="66" spans="1:12" s="8" customFormat="1" ht="14.1" customHeight="1" x14ac:dyDescent="0.25">
      <c r="A66" s="1"/>
      <c r="B66" s="18"/>
      <c r="C66" s="16"/>
      <c r="D66" s="18"/>
      <c r="E66" s="19"/>
      <c r="F66" s="18"/>
      <c r="G66" s="20" t="s">
        <v>35</v>
      </c>
      <c r="H66" s="21"/>
      <c r="I66" s="16"/>
      <c r="J66" s="23"/>
    </row>
    <row r="67" spans="1:12" s="8" customFormat="1" ht="14.1" customHeight="1" x14ac:dyDescent="0.25">
      <c r="A67" s="1"/>
      <c r="B67" s="18" t="s">
        <v>61</v>
      </c>
      <c r="C67" s="16"/>
      <c r="D67" s="111"/>
      <c r="E67" s="19"/>
      <c r="F67" s="18" t="s">
        <v>63</v>
      </c>
      <c r="G67" s="20" t="s">
        <v>34</v>
      </c>
      <c r="H67" s="21"/>
      <c r="I67" s="16"/>
      <c r="J67" s="22">
        <f>+D67*E67</f>
        <v>0</v>
      </c>
    </row>
    <row r="68" spans="1:12" s="8" customFormat="1" ht="14.1" customHeight="1" x14ac:dyDescent="0.25">
      <c r="A68" s="1"/>
      <c r="B68" s="18"/>
      <c r="C68" s="16"/>
      <c r="D68" s="18"/>
      <c r="E68" s="19"/>
      <c r="F68" s="18"/>
      <c r="G68" s="20" t="s">
        <v>35</v>
      </c>
      <c r="H68" s="21"/>
      <c r="I68" s="16"/>
      <c r="J68" s="23"/>
    </row>
    <row r="69" spans="1:12" s="8" customFormat="1" ht="14.1" customHeight="1" x14ac:dyDescent="0.25">
      <c r="A69" s="1"/>
      <c r="B69" s="18" t="s">
        <v>41</v>
      </c>
      <c r="C69" s="16"/>
      <c r="D69" s="18"/>
      <c r="E69" s="19"/>
      <c r="F69" s="18"/>
      <c r="G69" s="20" t="s">
        <v>34</v>
      </c>
      <c r="H69" s="21"/>
      <c r="I69" s="16"/>
      <c r="J69" s="22">
        <v>0</v>
      </c>
    </row>
    <row r="70" spans="1:12" s="8" customFormat="1" ht="14.1" customHeight="1" x14ac:dyDescent="0.25">
      <c r="A70" s="1"/>
      <c r="B70" s="18"/>
      <c r="C70" s="16"/>
      <c r="D70" s="18"/>
      <c r="E70" s="19"/>
      <c r="F70" s="18"/>
      <c r="G70" s="20" t="s">
        <v>35</v>
      </c>
      <c r="H70" s="21"/>
      <c r="I70" s="16"/>
      <c r="J70" s="23"/>
    </row>
    <row r="71" spans="1:12" s="8" customFormat="1" ht="14.1" customHeight="1" x14ac:dyDescent="0.25">
      <c r="A71" s="1"/>
      <c r="B71" s="18" t="s">
        <v>33</v>
      </c>
      <c r="C71" s="16"/>
      <c r="D71" s="111"/>
      <c r="E71" s="19"/>
      <c r="F71" s="18" t="s">
        <v>64</v>
      </c>
      <c r="G71" s="20" t="s">
        <v>34</v>
      </c>
      <c r="H71" s="21"/>
      <c r="I71" s="16"/>
      <c r="J71" s="22">
        <f>+D71*E71</f>
        <v>0</v>
      </c>
    </row>
    <row r="72" spans="1:12" s="8" customFormat="1" ht="14.1" customHeight="1" x14ac:dyDescent="0.25">
      <c r="A72" s="1"/>
      <c r="B72" s="18"/>
      <c r="C72" s="16"/>
      <c r="D72" s="18"/>
      <c r="E72" s="19"/>
      <c r="F72" s="18"/>
      <c r="G72" s="20" t="s">
        <v>35</v>
      </c>
      <c r="H72" s="21"/>
      <c r="I72" s="16"/>
      <c r="J72" s="23"/>
    </row>
    <row r="73" spans="1:12" s="8" customFormat="1" ht="14.1" customHeight="1" x14ac:dyDescent="0.25">
      <c r="A73" s="1"/>
      <c r="B73" s="58" t="s">
        <v>42</v>
      </c>
      <c r="C73" s="1"/>
      <c r="D73" s="84">
        <v>0.54</v>
      </c>
      <c r="E73" s="9">
        <v>0</v>
      </c>
      <c r="F73" s="18" t="s">
        <v>43</v>
      </c>
      <c r="G73" s="20" t="s">
        <v>46</v>
      </c>
      <c r="H73" s="21"/>
      <c r="I73" s="1"/>
      <c r="J73" s="22">
        <f>+D73*E73</f>
        <v>0</v>
      </c>
    </row>
    <row r="74" spans="1:12" s="8" customFormat="1" ht="14.1" customHeight="1" x14ac:dyDescent="0.25">
      <c r="A74" s="1"/>
      <c r="B74" s="18"/>
      <c r="C74" s="1"/>
      <c r="D74" s="1"/>
      <c r="E74" s="18"/>
      <c r="F74" s="9"/>
      <c r="G74" s="18"/>
      <c r="H74" s="67"/>
      <c r="J74" s="22"/>
    </row>
    <row r="75" spans="1:12" s="8" customFormat="1" ht="14.1" customHeight="1" x14ac:dyDescent="0.25">
      <c r="A75" s="1"/>
      <c r="B75" s="18"/>
      <c r="C75" s="1"/>
      <c r="D75" s="1"/>
      <c r="E75" s="1"/>
      <c r="F75" s="1"/>
      <c r="G75" s="1"/>
      <c r="H75" s="18"/>
      <c r="I75" s="21"/>
      <c r="J75" s="24"/>
    </row>
    <row r="76" spans="1:12" s="8" customFormat="1" ht="14.1" customHeight="1" x14ac:dyDescent="0.25">
      <c r="A76" s="1"/>
      <c r="B76" s="1"/>
      <c r="C76" s="1"/>
      <c r="D76" s="1"/>
      <c r="E76" s="1"/>
      <c r="F76" s="1"/>
      <c r="G76" s="3"/>
      <c r="H76" s="1"/>
      <c r="I76" s="11" t="s">
        <v>29</v>
      </c>
      <c r="J76" s="110">
        <f>SUM(J65:J74)</f>
        <v>0</v>
      </c>
    </row>
    <row r="77" spans="1:12" s="8" customFormat="1" ht="14.1" customHeight="1" x14ac:dyDescent="0.25">
      <c r="A77" s="1"/>
      <c r="B77" s="90" t="s">
        <v>54</v>
      </c>
      <c r="C77" s="1"/>
      <c r="D77" s="1"/>
      <c r="E77" s="1"/>
      <c r="F77" s="1"/>
      <c r="G77" s="3"/>
      <c r="H77" s="1"/>
      <c r="I77" s="14"/>
      <c r="J77" s="18"/>
      <c r="K77" s="26"/>
      <c r="L77" s="1"/>
    </row>
    <row r="78" spans="1:12" s="8" customFormat="1" ht="14.1" customHeight="1" x14ac:dyDescent="0.25">
      <c r="A78" s="1"/>
      <c r="B78" s="68" t="s">
        <v>62</v>
      </c>
      <c r="C78" s="1"/>
      <c r="D78" s="1"/>
      <c r="E78" s="1"/>
      <c r="F78" s="1"/>
      <c r="G78" s="3"/>
      <c r="H78" s="1"/>
      <c r="I78" s="14"/>
      <c r="J78" s="18"/>
      <c r="K78" s="26"/>
      <c r="L78" s="1"/>
    </row>
    <row r="79" spans="1:12" s="8" customFormat="1" ht="14.1" customHeight="1" x14ac:dyDescent="0.25">
      <c r="A79" s="1"/>
      <c r="B79" s="1"/>
      <c r="C79" s="1"/>
      <c r="D79" s="1"/>
      <c r="E79" s="1"/>
      <c r="F79" s="1"/>
      <c r="G79" s="3"/>
      <c r="H79" s="1"/>
      <c r="I79" s="14"/>
      <c r="J79" s="18"/>
      <c r="K79" s="26"/>
      <c r="L79" s="1"/>
    </row>
    <row r="80" spans="1:12" s="8" customFormat="1" ht="14.1" customHeight="1" x14ac:dyDescent="0.25">
      <c r="A80" s="56"/>
      <c r="C80" s="27"/>
      <c r="D80" s="27"/>
      <c r="E80" s="27"/>
      <c r="F80" s="60" t="s">
        <v>100</v>
      </c>
      <c r="G80" s="27"/>
      <c r="H80" s="27"/>
      <c r="I80" s="27"/>
      <c r="J80" s="99">
        <f>J46+J48+J50+J60+J76</f>
        <v>18244.366904999999</v>
      </c>
    </row>
    <row r="81" spans="1:12" s="8" customFormat="1" ht="14.1" customHeight="1" x14ac:dyDescent="0.25">
      <c r="A81" s="56"/>
      <c r="C81" s="27"/>
      <c r="D81" s="27"/>
      <c r="E81" s="27"/>
      <c r="F81" s="60"/>
      <c r="G81" s="27"/>
      <c r="H81" s="27"/>
      <c r="I81" s="27"/>
      <c r="J81" s="96"/>
    </row>
    <row r="82" spans="1:12" s="8" customFormat="1" ht="14.1" customHeight="1" x14ac:dyDescent="0.25">
      <c r="A82" s="1"/>
      <c r="B82" s="1"/>
      <c r="C82" s="1"/>
      <c r="D82" s="1"/>
      <c r="E82" s="1"/>
      <c r="F82" s="1"/>
      <c r="G82" s="1"/>
      <c r="H82" s="1"/>
      <c r="I82" s="18"/>
      <c r="J82" s="13"/>
    </row>
    <row r="83" spans="1:12" s="8" customFormat="1" ht="14.1" customHeight="1" x14ac:dyDescent="0.25">
      <c r="A83" s="56" t="s">
        <v>24</v>
      </c>
      <c r="B83" s="60" t="s">
        <v>56</v>
      </c>
      <c r="C83" s="1"/>
      <c r="D83" s="1"/>
      <c r="E83" s="1"/>
      <c r="F83" s="1"/>
      <c r="G83" s="1"/>
      <c r="H83" s="1"/>
      <c r="I83" s="1"/>
      <c r="J83" s="1"/>
    </row>
    <row r="84" spans="1:12" s="8" customFormat="1" ht="14.1" customHeight="1" x14ac:dyDescent="0.25">
      <c r="A84" s="1"/>
      <c r="B84" s="61" t="s">
        <v>26</v>
      </c>
      <c r="C84" s="1"/>
      <c r="D84" s="3"/>
      <c r="E84" s="16"/>
      <c r="F84" s="1"/>
      <c r="G84" s="1"/>
      <c r="H84" s="1"/>
      <c r="I84" s="1"/>
      <c r="J84" s="17" t="s">
        <v>13</v>
      </c>
    </row>
    <row r="85" spans="1:12" s="8" customFormat="1" ht="14.1" customHeight="1" x14ac:dyDescent="0.25">
      <c r="A85" s="1"/>
      <c r="B85" s="18"/>
      <c r="C85" s="1"/>
      <c r="D85" s="3"/>
      <c r="E85" s="18"/>
      <c r="F85" s="1"/>
      <c r="G85" s="1"/>
      <c r="H85" s="1"/>
      <c r="I85" s="1"/>
      <c r="J85" s="28"/>
    </row>
    <row r="86" spans="1:12" s="8" customFormat="1" ht="14.1" customHeight="1" x14ac:dyDescent="0.25">
      <c r="A86" s="1"/>
      <c r="B86" s="18"/>
      <c r="C86" s="1"/>
      <c r="D86" s="3"/>
      <c r="E86" s="18"/>
      <c r="F86" s="1"/>
      <c r="G86" s="1"/>
      <c r="H86" s="1"/>
      <c r="I86" s="1"/>
      <c r="J86" s="28"/>
    </row>
    <row r="87" spans="1:12" s="8" customFormat="1" ht="14.1" customHeight="1" x14ac:dyDescent="0.25">
      <c r="A87" s="1"/>
      <c r="B87" s="18"/>
      <c r="C87" s="1"/>
      <c r="D87" s="3"/>
      <c r="E87" s="18"/>
      <c r="F87" s="1"/>
      <c r="G87" s="1"/>
      <c r="H87" s="1"/>
      <c r="I87" s="1"/>
      <c r="J87" s="28"/>
    </row>
    <row r="88" spans="1:12" s="8" customFormat="1" ht="14.1" customHeight="1" x14ac:dyDescent="0.25">
      <c r="A88" s="1"/>
      <c r="B88" s="18"/>
      <c r="C88" s="1"/>
      <c r="D88" s="1"/>
      <c r="E88" s="18"/>
      <c r="F88" s="1"/>
      <c r="G88" s="1"/>
      <c r="H88" s="1"/>
      <c r="I88" s="1"/>
      <c r="J88" s="24"/>
    </row>
    <row r="89" spans="1:12" s="8" customFormat="1" ht="14.1" customHeight="1" x14ac:dyDescent="0.25">
      <c r="A89" s="1"/>
      <c r="B89" s="18"/>
      <c r="C89" s="1"/>
      <c r="D89" s="1"/>
      <c r="E89" s="18"/>
      <c r="F89" s="1"/>
      <c r="G89" s="3"/>
      <c r="H89" s="1"/>
      <c r="I89" s="14" t="s">
        <v>30</v>
      </c>
      <c r="J89" s="25">
        <f>SUM(J85:J88)</f>
        <v>0</v>
      </c>
    </row>
    <row r="90" spans="1:12" s="8" customFormat="1" ht="14.1" customHeight="1" x14ac:dyDescent="0.25">
      <c r="C90" s="1"/>
      <c r="D90" s="1"/>
      <c r="E90" s="1"/>
      <c r="F90" s="1"/>
      <c r="G90" s="1"/>
      <c r="H90" s="1"/>
      <c r="I90" s="1"/>
      <c r="J90" s="1"/>
      <c r="K90" s="1"/>
      <c r="L90" s="1"/>
    </row>
    <row r="91" spans="1:12" s="8" customFormat="1" ht="14.1" customHeight="1" x14ac:dyDescent="0.25">
      <c r="A91" s="56" t="s">
        <v>25</v>
      </c>
      <c r="B91" s="60" t="s">
        <v>57</v>
      </c>
      <c r="C91" s="1"/>
      <c r="D91" s="3" t="s">
        <v>99</v>
      </c>
      <c r="E91" s="16"/>
      <c r="F91" s="1"/>
      <c r="G91" s="1"/>
      <c r="H91" s="1"/>
      <c r="I91" s="1"/>
      <c r="J91" s="17" t="s">
        <v>13</v>
      </c>
    </row>
    <row r="92" spans="1:12" s="8" customFormat="1" ht="14.1" customHeight="1" x14ac:dyDescent="0.25">
      <c r="A92" s="1"/>
      <c r="B92" s="18"/>
      <c r="D92" s="1"/>
      <c r="E92" s="1"/>
      <c r="F92" s="1"/>
      <c r="G92" s="1"/>
      <c r="H92" s="1"/>
      <c r="I92" s="1"/>
      <c r="J92" s="28"/>
    </row>
    <row r="93" spans="1:12" s="8" customFormat="1" ht="13.5" customHeight="1" x14ac:dyDescent="0.25">
      <c r="A93" s="1"/>
      <c r="B93" s="1"/>
      <c r="C93" s="1"/>
      <c r="D93" s="3"/>
      <c r="E93" s="18"/>
      <c r="F93" s="1"/>
      <c r="G93" s="1"/>
      <c r="H93" s="1"/>
      <c r="I93" s="1"/>
      <c r="J93" s="28"/>
    </row>
    <row r="94" spans="1:12" s="8" customFormat="1" ht="13.5" customHeight="1" x14ac:dyDescent="0.25">
      <c r="A94" s="1"/>
      <c r="B94" s="18"/>
      <c r="C94" s="1"/>
      <c r="D94" s="3"/>
      <c r="E94" s="18"/>
      <c r="F94" s="1"/>
      <c r="G94" s="1"/>
      <c r="H94" s="1"/>
      <c r="I94" s="1"/>
      <c r="J94" s="112"/>
    </row>
    <row r="95" spans="1:12" s="8" customFormat="1" ht="14.1" customHeight="1" x14ac:dyDescent="0.25">
      <c r="A95" s="1"/>
      <c r="B95" s="18"/>
      <c r="C95" s="1"/>
      <c r="D95" s="1"/>
      <c r="E95" s="18"/>
      <c r="F95" s="1"/>
      <c r="G95" s="3"/>
    </row>
    <row r="96" spans="1:12" s="8" customFormat="1" ht="14.1" customHeight="1" thickBot="1" x14ac:dyDescent="0.3">
      <c r="A96" s="1"/>
      <c r="B96" s="90" t="s">
        <v>54</v>
      </c>
      <c r="C96" s="1"/>
      <c r="D96" s="1"/>
      <c r="E96" s="18"/>
      <c r="F96" s="1"/>
      <c r="G96" s="3"/>
      <c r="H96" s="1"/>
      <c r="I96" s="14" t="s">
        <v>31</v>
      </c>
      <c r="J96" s="113">
        <f>SUM(J92:J94)</f>
        <v>0</v>
      </c>
    </row>
    <row r="97" spans="1:12" s="8" customFormat="1" ht="14.1" customHeight="1" thickTop="1" x14ac:dyDescent="0.25">
      <c r="A97" s="1"/>
      <c r="B97" s="18"/>
      <c r="C97" s="1"/>
      <c r="D97" s="1"/>
      <c r="E97" s="18"/>
      <c r="F97" s="1"/>
      <c r="G97" s="18"/>
      <c r="H97" s="1"/>
      <c r="I97" s="1"/>
      <c r="J97" s="30"/>
    </row>
    <row r="98" spans="1:12" s="8" customFormat="1" ht="17.25" customHeight="1" thickBot="1" x14ac:dyDescent="0.3">
      <c r="A98" s="56" t="s">
        <v>27</v>
      </c>
      <c r="B98" s="60" t="s">
        <v>58</v>
      </c>
      <c r="C98" s="27"/>
      <c r="D98" s="27"/>
      <c r="E98" s="27"/>
      <c r="F98" s="27"/>
      <c r="G98" s="27"/>
      <c r="H98" s="27"/>
      <c r="I98" s="27"/>
      <c r="J98" s="98">
        <f>+J80+J89+J96</f>
        <v>18244.366904999999</v>
      </c>
    </row>
    <row r="99" spans="1:12" s="8" customFormat="1" ht="14.1" customHeight="1" thickTop="1" x14ac:dyDescent="0.25">
      <c r="A99" s="56"/>
      <c r="B99" s="60"/>
      <c r="C99" s="27"/>
      <c r="D99" s="27"/>
      <c r="E99" s="27"/>
      <c r="F99" s="27"/>
      <c r="G99" s="27"/>
      <c r="H99" s="27"/>
      <c r="I99" s="27"/>
      <c r="J99" s="27"/>
      <c r="K99" s="31"/>
      <c r="L99" s="9"/>
    </row>
    <row r="100" spans="1:12" s="8" customFormat="1" ht="13.5" customHeight="1" x14ac:dyDescent="0.25">
      <c r="A100" s="1"/>
      <c r="B100" s="1"/>
      <c r="C100" s="27"/>
      <c r="D100" s="27"/>
      <c r="E100" s="27"/>
      <c r="F100" s="27"/>
      <c r="G100" s="27"/>
      <c r="H100" s="27"/>
      <c r="I100" s="27"/>
      <c r="J100" s="27"/>
      <c r="K100" s="27"/>
      <c r="L100" s="9"/>
    </row>
    <row r="101" spans="1:12" s="8" customFormat="1" ht="93.6" customHeight="1" x14ac:dyDescent="0.25">
      <c r="A101" s="1"/>
      <c r="B101" s="137" t="s">
        <v>94</v>
      </c>
      <c r="C101" s="138"/>
      <c r="D101" s="138"/>
      <c r="E101" s="138"/>
      <c r="F101" s="138"/>
      <c r="G101" s="138"/>
      <c r="H101" s="138"/>
      <c r="I101" s="138"/>
      <c r="J101" s="139"/>
    </row>
    <row r="102" spans="1:12" s="8" customFormat="1" ht="14.1" customHeight="1" x14ac:dyDescent="0.25">
      <c r="A102" s="1"/>
      <c r="B102" s="1"/>
      <c r="C102" s="27"/>
      <c r="D102" s="27"/>
      <c r="E102" s="27"/>
      <c r="F102" s="27"/>
      <c r="G102" s="27"/>
      <c r="H102" s="27"/>
      <c r="I102" s="27"/>
      <c r="J102" s="27"/>
      <c r="K102" s="27"/>
      <c r="L102" s="1"/>
    </row>
    <row r="103" spans="1:12" s="8" customFormat="1" ht="14.1" customHeight="1" x14ac:dyDescent="0.25">
      <c r="A103" s="1"/>
      <c r="B103" s="1"/>
      <c r="C103" s="1"/>
      <c r="D103" s="1"/>
      <c r="E103" s="1"/>
      <c r="F103" s="1"/>
      <c r="G103" s="1"/>
      <c r="H103" s="1"/>
      <c r="I103" s="1"/>
      <c r="J103" s="1"/>
      <c r="K103" s="1"/>
      <c r="L103" s="1"/>
    </row>
    <row r="104" spans="1:12" s="8" customFormat="1" ht="14.1" customHeight="1" x14ac:dyDescent="0.25">
      <c r="A104" s="1"/>
      <c r="B104" s="1"/>
      <c r="C104" s="1"/>
      <c r="D104" s="1"/>
      <c r="E104" s="1"/>
      <c r="F104" s="1"/>
      <c r="G104" s="1"/>
      <c r="H104" s="1"/>
      <c r="I104" s="1"/>
      <c r="J104" s="1"/>
      <c r="K104" s="27"/>
      <c r="L104" s="1"/>
    </row>
    <row r="105" spans="1:12" s="8" customFormat="1" ht="14.1" customHeight="1" x14ac:dyDescent="0.25">
      <c r="A105" s="1"/>
      <c r="B105" s="140" t="s">
        <v>93</v>
      </c>
      <c r="C105" s="140"/>
      <c r="D105" s="140"/>
      <c r="E105" s="140"/>
      <c r="F105" s="1"/>
      <c r="G105" s="27"/>
      <c r="H105" s="39"/>
      <c r="I105" s="39"/>
      <c r="J105" s="39"/>
      <c r="K105" s="27"/>
      <c r="L105" s="1"/>
    </row>
    <row r="106" spans="1:12" s="8" customFormat="1" ht="14.1" customHeight="1" x14ac:dyDescent="0.25">
      <c r="A106" s="1"/>
      <c r="B106" s="133" t="s">
        <v>59</v>
      </c>
      <c r="C106" s="133"/>
      <c r="D106" s="133"/>
      <c r="E106" s="133"/>
      <c r="F106" s="1"/>
      <c r="G106" s="1"/>
      <c r="H106" s="133" t="s">
        <v>7</v>
      </c>
      <c r="I106" s="133"/>
      <c r="J106" s="133"/>
      <c r="K106" s="27"/>
      <c r="L106" s="1"/>
    </row>
    <row r="107" spans="1:12" s="8" customFormat="1" ht="14.1" customHeight="1" x14ac:dyDescent="0.25">
      <c r="A107" s="1"/>
      <c r="B107" s="1"/>
      <c r="C107" s="1"/>
      <c r="D107" s="1"/>
      <c r="E107" s="1"/>
      <c r="F107" s="1"/>
      <c r="G107" s="1"/>
      <c r="H107" s="136"/>
      <c r="I107" s="136"/>
      <c r="J107" s="136"/>
      <c r="K107" s="27"/>
      <c r="L107" s="1"/>
    </row>
    <row r="108" spans="1:12" s="8" customFormat="1" ht="14.1" customHeight="1" x14ac:dyDescent="0.25">
      <c r="A108" s="1"/>
      <c r="B108" s="1"/>
      <c r="C108" s="1"/>
      <c r="D108" s="1"/>
      <c r="E108" s="1"/>
      <c r="F108" s="1"/>
      <c r="G108" s="1"/>
      <c r="H108" s="1"/>
      <c r="I108" s="27"/>
      <c r="J108" s="27"/>
      <c r="K108" s="27"/>
      <c r="L108" s="1"/>
    </row>
    <row r="109" spans="1:12" s="8" customFormat="1" ht="14.1" customHeight="1" x14ac:dyDescent="0.25">
      <c r="A109" s="1"/>
      <c r="B109" s="1"/>
      <c r="C109" s="1"/>
      <c r="D109" s="1"/>
      <c r="E109" s="1"/>
      <c r="F109" s="1"/>
      <c r="G109" s="27"/>
      <c r="H109" s="39"/>
      <c r="I109" s="104">
        <v>44784</v>
      </c>
      <c r="J109" s="63"/>
      <c r="K109" s="27"/>
      <c r="L109" s="1"/>
    </row>
    <row r="110" spans="1:12" s="8" customFormat="1" ht="14.1" customHeight="1" x14ac:dyDescent="0.25">
      <c r="A110" s="1"/>
      <c r="B110" s="1"/>
      <c r="C110" s="1"/>
      <c r="D110" s="1"/>
      <c r="E110" s="1"/>
      <c r="F110" s="1"/>
      <c r="G110" s="1"/>
      <c r="H110" s="133" t="s">
        <v>8</v>
      </c>
      <c r="I110" s="133"/>
      <c r="J110" s="133"/>
      <c r="K110" s="27"/>
      <c r="L110" s="1"/>
    </row>
    <row r="111" spans="1:12" s="8" customFormat="1" ht="13.2" x14ac:dyDescent="0.25">
      <c r="A111" s="3"/>
      <c r="B111" s="3"/>
      <c r="C111" s="3"/>
      <c r="D111" s="3"/>
      <c r="E111" s="3"/>
      <c r="F111" s="3"/>
      <c r="G111" s="3"/>
      <c r="H111" s="3"/>
      <c r="I111" s="3"/>
      <c r="J111" s="3"/>
      <c r="K111" s="3"/>
      <c r="L111" s="3"/>
    </row>
    <row r="112" spans="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59" customFormat="1" x14ac:dyDescent="0.25"/>
    <row r="124" s="59" customFormat="1" x14ac:dyDescent="0.25"/>
    <row r="125" s="59" customFormat="1" x14ac:dyDescent="0.25"/>
    <row r="126" s="59" customFormat="1" x14ac:dyDescent="0.25"/>
    <row r="127" s="59" customFormat="1" x14ac:dyDescent="0.25"/>
    <row r="128" s="59" customFormat="1" x14ac:dyDescent="0.25"/>
    <row r="129" s="59" customFormat="1" x14ac:dyDescent="0.25"/>
    <row r="130" s="59" customFormat="1" x14ac:dyDescent="0.25"/>
    <row r="131" s="59" customFormat="1" x14ac:dyDescent="0.25"/>
    <row r="132" s="59" customFormat="1" x14ac:dyDescent="0.25"/>
    <row r="133" s="59" customFormat="1" x14ac:dyDescent="0.25"/>
    <row r="134" s="59" customFormat="1" x14ac:dyDescent="0.25"/>
    <row r="135" s="59" customFormat="1" x14ac:dyDescent="0.25"/>
    <row r="136" s="59" customFormat="1" x14ac:dyDescent="0.25"/>
    <row r="137" s="59" customFormat="1" x14ac:dyDescent="0.25"/>
    <row r="138" s="59" customFormat="1" x14ac:dyDescent="0.25"/>
    <row r="139" s="59" customFormat="1" x14ac:dyDescent="0.25"/>
    <row r="140" s="59" customFormat="1" x14ac:dyDescent="0.25"/>
  </sheetData>
  <mergeCells count="9">
    <mergeCell ref="H110:J110"/>
    <mergeCell ref="A1:J1"/>
    <mergeCell ref="E64:F64"/>
    <mergeCell ref="H106:J106"/>
    <mergeCell ref="H107:J107"/>
    <mergeCell ref="B101:J101"/>
    <mergeCell ref="B106:E106"/>
    <mergeCell ref="B105:E105"/>
    <mergeCell ref="D3:J3"/>
  </mergeCells>
  <phoneticPr fontId="0" type="noConversion"/>
  <printOptions horizontalCentered="1"/>
  <pageMargins left="0.75" right="0.5" top="0.5" bottom="0.5" header="0.5" footer="0.25"/>
  <pageSetup scale="50" fitToHeight="2" orientation="portrait" r:id="rId1"/>
  <headerFooter alignWithMargins="0">
    <oddFooter>&amp;L&amp;"Helv,Bold"Updated: 08/11/2022&amp;CCOMPANY CONFIDENTIAL AND PROPRIETARY
&amp;P of &amp;N&amp;R&amp;D</oddFooter>
  </headerFooter>
  <rowBreaks count="1" manualBreakCount="1">
    <brk id="5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CDOT CPFF PCW</vt:lpstr>
      <vt:lpstr>'CDOT CPFF PCW'!Print_Area</vt:lpstr>
      <vt:lpstr>'CDOT CPFF PCW'!Print_Titles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Cost Worksheet</dc:title>
  <dc:creator>George Currie</dc:creator>
  <cp:lastModifiedBy>Currie, George W</cp:lastModifiedBy>
  <cp:lastPrinted>2022-08-11T15:11:11Z</cp:lastPrinted>
  <dcterms:created xsi:type="dcterms:W3CDTF">1998-03-17T21:00:36Z</dcterms:created>
  <dcterms:modified xsi:type="dcterms:W3CDTF">2022-08-11T15:21:57Z</dcterms:modified>
</cp:coreProperties>
</file>