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3200" windowHeight="12810" tabRatio="534"/>
  </bookViews>
  <sheets>
    <sheet name="Budget" sheetId="1" r:id="rId1"/>
    <sheet name="Instructions" sheetId="3" r:id="rId2"/>
    <sheet name="Sheet1" sheetId="4" r:id="rId3"/>
  </sheets>
  <definedNames>
    <definedName name="_xlnm.Print_Area" localSheetId="0">Budget!$A$1:$H$75</definedName>
  </definedNames>
  <calcPr calcId="145621"/>
</workbook>
</file>

<file path=xl/calcChain.xml><?xml version="1.0" encoding="utf-8"?>
<calcChain xmlns="http://schemas.openxmlformats.org/spreadsheetml/2006/main">
  <c r="F23" i="1" l="1"/>
  <c r="F22" i="1"/>
  <c r="F15" i="1"/>
  <c r="F14" i="1"/>
  <c r="D5" i="1" l="1"/>
  <c r="F5" i="1"/>
  <c r="G5" i="1" s="1"/>
  <c r="G15" i="1"/>
  <c r="H15" i="1" s="1"/>
  <c r="D4" i="1"/>
  <c r="F4" i="1" s="1"/>
  <c r="D6" i="1"/>
  <c r="F6" i="1" s="1"/>
  <c r="D7" i="1"/>
  <c r="F7" i="1"/>
  <c r="G7" i="1"/>
  <c r="H7" i="1"/>
  <c r="F38" i="1"/>
  <c r="F42" i="1"/>
  <c r="F37" i="1"/>
  <c r="H37" i="1" s="1"/>
  <c r="F39" i="1"/>
  <c r="F40" i="1"/>
  <c r="F41" i="1"/>
  <c r="F12" i="1"/>
  <c r="G12" i="1" s="1"/>
  <c r="H12" i="1" s="1"/>
  <c r="F13" i="1"/>
  <c r="F11" i="1"/>
  <c r="G14" i="1"/>
  <c r="G23" i="1"/>
  <c r="H23" i="1" s="1"/>
  <c r="F24" i="1"/>
  <c r="F25" i="1"/>
  <c r="G25" i="1" s="1"/>
  <c r="H25" i="1" s="1"/>
  <c r="F26" i="1"/>
  <c r="G26" i="1" s="1"/>
  <c r="F27" i="1"/>
  <c r="G27" i="1" s="1"/>
  <c r="H27" i="1" s="1"/>
  <c r="F28" i="1"/>
  <c r="G28" i="1" s="1"/>
  <c r="F29" i="1"/>
  <c r="G29" i="1" s="1"/>
  <c r="F30" i="1"/>
  <c r="G30" i="1" s="1"/>
  <c r="F31" i="1"/>
  <c r="G31" i="1" s="1"/>
  <c r="H31" i="1" s="1"/>
  <c r="F51" i="1"/>
  <c r="E57" i="1"/>
  <c r="F57" i="1" s="1"/>
  <c r="G51" i="1"/>
  <c r="H51" i="1" s="1"/>
  <c r="H52" i="1" s="1"/>
  <c r="H71" i="1" s="1"/>
  <c r="F50" i="1"/>
  <c r="H50" i="1" s="1"/>
  <c r="G50" i="1"/>
  <c r="F49" i="1"/>
  <c r="G49" i="1"/>
  <c r="H49" i="1"/>
  <c r="F48" i="1"/>
  <c r="F52" i="1" s="1"/>
  <c r="F71" i="1" s="1"/>
  <c r="G42" i="1"/>
  <c r="H42" i="1" s="1"/>
  <c r="G41" i="1"/>
  <c r="H41" i="1"/>
  <c r="G40" i="1"/>
  <c r="H40" i="1" s="1"/>
  <c r="G38" i="1"/>
  <c r="H38" i="1" s="1"/>
  <c r="G37" i="1"/>
  <c r="G22" i="1"/>
  <c r="H22" i="1" s="1"/>
  <c r="G13" i="1"/>
  <c r="H13" i="1" s="1"/>
  <c r="G48" i="1" l="1"/>
  <c r="G52" i="1" s="1"/>
  <c r="G71" i="1" s="1"/>
  <c r="G57" i="1"/>
  <c r="G58" i="1" s="1"/>
  <c r="G72" i="1" s="1"/>
  <c r="F58" i="1"/>
  <c r="F72" i="1" s="1"/>
  <c r="H57" i="1"/>
  <c r="H58" i="1" s="1"/>
  <c r="H72" i="1" s="1"/>
  <c r="G6" i="1"/>
  <c r="H6" i="1"/>
  <c r="F43" i="1"/>
  <c r="F70" i="1" s="1"/>
  <c r="G39" i="1"/>
  <c r="G43" i="1" s="1"/>
  <c r="G70" i="1" s="1"/>
  <c r="H26" i="1"/>
  <c r="H30" i="1"/>
  <c r="H28" i="1"/>
  <c r="H29" i="1"/>
  <c r="F32" i="1"/>
  <c r="F69" i="1" s="1"/>
  <c r="G24" i="1"/>
  <c r="H24" i="1" s="1"/>
  <c r="H14" i="1"/>
  <c r="F16" i="1"/>
  <c r="G11" i="1"/>
  <c r="H5" i="1"/>
  <c r="G4" i="1"/>
  <c r="G8" i="1" s="1"/>
  <c r="F8" i="1"/>
  <c r="D8" i="1"/>
  <c r="H48" i="1" l="1"/>
  <c r="H39" i="1"/>
  <c r="H43" i="1" s="1"/>
  <c r="H70" i="1" s="1"/>
  <c r="G32" i="1"/>
  <c r="G69" i="1" s="1"/>
  <c r="H32" i="1"/>
  <c r="H69" i="1" s="1"/>
  <c r="F17" i="1"/>
  <c r="F68" i="1" s="1"/>
  <c r="F73" i="1" s="1"/>
  <c r="C63" i="1" s="1"/>
  <c r="D63" i="1" s="1"/>
  <c r="F63" i="1" s="1"/>
  <c r="G16" i="1"/>
  <c r="G17" i="1" s="1"/>
  <c r="G68" i="1" s="1"/>
  <c r="G73" i="1" s="1"/>
  <c r="H16" i="1"/>
  <c r="H4" i="1"/>
  <c r="H8" i="1" s="1"/>
  <c r="H17" i="1" l="1"/>
  <c r="H68" i="1" s="1"/>
  <c r="H73" i="1" s="1"/>
  <c r="F64" i="1"/>
  <c r="F74" i="1" s="1"/>
  <c r="F75" i="1" s="1"/>
  <c r="G63" i="1"/>
  <c r="G64" i="1" s="1"/>
  <c r="G74" i="1" s="1"/>
  <c r="G75" i="1" s="1"/>
  <c r="H63" i="1" l="1"/>
  <c r="H64" i="1" s="1"/>
  <c r="H74" i="1" s="1"/>
  <c r="H75" i="1" s="1"/>
</calcChain>
</file>

<file path=xl/sharedStrings.xml><?xml version="1.0" encoding="utf-8"?>
<sst xmlns="http://schemas.openxmlformats.org/spreadsheetml/2006/main" count="113" uniqueCount="77">
  <si>
    <t>DETAILED BUDGET</t>
  </si>
  <si>
    <t>Name of Position</t>
  </si>
  <si>
    <t>Annual Full-time Salary</t>
  </si>
  <si>
    <t>Annual Fringe Benefit Cost</t>
  </si>
  <si>
    <t>Total Annual Salary</t>
  </si>
  <si>
    <t>% of time to this project</t>
  </si>
  <si>
    <t xml:space="preserve">Total </t>
  </si>
  <si>
    <t>CDOT Share $</t>
  </si>
  <si>
    <t>Local Match  $</t>
  </si>
  <si>
    <t>Total</t>
  </si>
  <si>
    <t>Hourly Employee and/ or Overtime</t>
  </si>
  <si>
    <t>Operating Expense &amp; Incentives</t>
  </si>
  <si>
    <t>Description</t>
  </si>
  <si>
    <t>Monthly Cost</t>
  </si>
  <si>
    <t>Number of units</t>
  </si>
  <si>
    <t>Cost Per Unit</t>
  </si>
  <si>
    <t>Contractual Services</t>
  </si>
  <si>
    <t>Contractor</t>
  </si>
  <si>
    <t>Monthly Salary</t>
  </si>
  <si>
    <t>Rate / Hour</t>
  </si>
  <si>
    <t>Number of Persons</t>
  </si>
  <si>
    <t>Other</t>
  </si>
  <si>
    <t>Single Item Cost</t>
  </si>
  <si>
    <t>Total Planned Cost</t>
  </si>
  <si>
    <t>Total indirect Cost</t>
  </si>
  <si>
    <t>BUDGET SUMMARY</t>
  </si>
  <si>
    <t>Personal Services</t>
  </si>
  <si>
    <t xml:space="preserve">Travel </t>
  </si>
  <si>
    <t>Capital Equipment</t>
  </si>
  <si>
    <t>Subtotal before Indirect</t>
  </si>
  <si>
    <t>Total Projected Budget</t>
  </si>
  <si>
    <t>Total Indirect</t>
  </si>
  <si>
    <t>Total Capital Equipment</t>
  </si>
  <si>
    <t>Total Contractual Sevices</t>
  </si>
  <si>
    <t>Total Operating Expenses</t>
  </si>
  <si>
    <t>Total Personal Services</t>
  </si>
  <si>
    <t>Total Travel</t>
  </si>
  <si>
    <t>Indirect Cost</t>
  </si>
  <si>
    <t>Indirect Rate %- approved by Cognizant entity</t>
  </si>
  <si>
    <t>Operating Expense &amp; Incentives &amp; Mileage</t>
  </si>
  <si>
    <t>Incentives</t>
  </si>
  <si>
    <t>% To Grant</t>
  </si>
  <si>
    <t xml:space="preserve"># MONTHS    </t>
  </si>
  <si>
    <t>Travel - overnight stay NO OUT OF STATE</t>
  </si>
  <si>
    <t>Travel Cost Per Person</t>
  </si>
  <si>
    <t># Months</t>
  </si>
  <si>
    <t>or   Planned Hours</t>
  </si>
  <si>
    <t>Per Diem/ person</t>
  </si>
  <si>
    <t xml:space="preserve"> OR  Number of units</t>
  </si>
  <si>
    <t>Rate</t>
  </si>
  <si>
    <t>Straight time hours</t>
  </si>
  <si>
    <t>Over time hours</t>
  </si>
  <si>
    <t>% to  Grant</t>
  </si>
  <si>
    <t>If incentives are included in the budget, provide an explanation of the demonstrated link between the incentives and the project outcomes. Incentive items must contain a traffic safety message and be tied to behavioral outcomes as stated in the project objectives. The cost of incentives is limited to $25 or less per item, and the total cumulative amount is limited to no more than 10% of the total grant awarded for the project for the federal fiscal year. A larger one item purchase of up to $100 is allowable for raffles or as a giveaway in a prize drawing. A distribution plan must be established including inventory balances and receiver information.  Incentives must be requested and pre-approved by the Project Manager before purchase.</t>
  </si>
  <si>
    <r>
      <t>OPERATING EXPENSES:</t>
    </r>
    <r>
      <rPr>
        <sz val="9"/>
        <color rgb="FF000000"/>
        <rFont val="Arial"/>
        <family val="2"/>
      </rPr>
      <t> Explain how the costs were determined and justify the need for the various line items. Items with a unit cost less than $5,000 are considered operating expenses and should be listed in this category. Items costing $5,000 or more should be listed under Capital Equipment (see below).</t>
    </r>
  </si>
  <si>
    <r>
      <t>CONTRACTUAL SERVICES: </t>
    </r>
    <r>
      <rPr>
        <sz val="9"/>
        <color rgb="FF000000"/>
        <rFont val="Arial"/>
        <family val="2"/>
      </rPr>
      <t>Explain why proposed consultant services cannot or should not be provided by project staff. Explain how the hourly rate or flat rate was determined. For each consulting organization, indicate the number of people to be assigned to the project, number of hours per person per day to be spent on the project, and a breakdown of the contract price by major cost item. Professional services should be procured competitively.</t>
    </r>
  </si>
  <si>
    <r>
      <t>TRAVEL:</t>
    </r>
    <r>
      <rPr>
        <sz val="9"/>
        <color rgb="FF000000"/>
        <rFont val="Arial"/>
        <family val="2"/>
      </rPr>
      <t> Explain the relationship of each cost item to the project, (e.g., if in-state training or conference travel expenses are requested, explain the topic of the conference and its relationship to the project). </t>
    </r>
    <r>
      <rPr>
        <b/>
        <sz val="9"/>
        <color rgb="FF000000"/>
        <rFont val="Arial"/>
        <family val="2"/>
      </rPr>
      <t>Do not</t>
    </r>
    <r>
      <rPr>
        <sz val="9"/>
        <color rgb="FF000000"/>
        <rFont val="Arial"/>
        <family val="2"/>
      </rPr>
      <t> include out-of-state travel costs – these costs must be requested and approved through a separate process that will be detailed if funds are awarded. Mileage should be listed as an Operating Expense.</t>
    </r>
  </si>
  <si>
    <r>
      <t>CAPITAL EQUIPMENT:</t>
    </r>
    <r>
      <rPr>
        <sz val="9"/>
        <color rgb="FF000000"/>
        <rFont val="Arial"/>
        <family val="2"/>
      </rPr>
      <t> Equipment is defined as an item that has a unit cost of </t>
    </r>
    <r>
      <rPr>
        <b/>
        <sz val="9"/>
        <color rgb="FF000000"/>
        <rFont val="Arial"/>
        <family val="2"/>
      </rPr>
      <t>$5,000</t>
    </r>
    <r>
      <rPr>
        <sz val="9"/>
        <color rgb="FF000000"/>
        <rFont val="Arial"/>
        <family val="2"/>
      </rPr>
      <t> or more and a useful life of on year or more. Explain why the proposed equipment is essential to conducting the project and is not currently available for use within your agency or organization. If the proposed equipment is to be shared with entities outside this project, the cost should be prorated based upon the percentage of use of the equipment by this project. All equipment must be purchased through competitive bid or established purchasing procedures.</t>
    </r>
  </si>
  <si>
    <r>
      <t>MATCH:  </t>
    </r>
    <r>
      <rPr>
        <sz val="9"/>
        <color rgb="FF000000"/>
        <rFont val="Arial"/>
        <family val="2"/>
      </rPr>
      <t>Match must equal 25% of the total project cost. Match can be reflected in a lump sum in one line</t>
    </r>
    <r>
      <rPr>
        <b/>
        <sz val="9"/>
        <color rgb="FF000000"/>
        <rFont val="Arial"/>
        <family val="2"/>
      </rPr>
      <t> </t>
    </r>
    <r>
      <rPr>
        <sz val="9"/>
        <color rgb="FF000000"/>
        <rFont val="Arial"/>
        <family val="2"/>
      </rPr>
      <t>item, or across multiple items or budget categories. The contributions can be in-kind services or direct cash support. Other sources of federal revenue may not be used as an agency match for highway safety projects. Match is required for the application but may or may not be included as part of the purchase order or contract.</t>
    </r>
  </si>
  <si>
    <t>BUDGET INSTRUCTIONS</t>
  </si>
  <si>
    <t xml:space="preserve">Narrative:  OPERATING EXPENSES: </t>
  </si>
  <si>
    <t>Narrative   CONTRACTUAL SERVICES:</t>
  </si>
  <si>
    <t>Total Unit Cost</t>
  </si>
  <si>
    <r>
      <rPr>
        <b/>
        <sz val="10"/>
        <color theme="1"/>
        <rFont val="Calibri"/>
        <family val="2"/>
        <scheme val="minor"/>
      </rPr>
      <t xml:space="preserve">Mileage </t>
    </r>
    <r>
      <rPr>
        <sz val="10"/>
        <color theme="1"/>
        <rFont val="Calibri"/>
        <family val="2"/>
        <scheme val="minor"/>
      </rPr>
      <t>(enter monthly miles in monthly cost)</t>
    </r>
  </si>
  <si>
    <t xml:space="preserve">Narrative:  TRAVEL  </t>
  </si>
  <si>
    <t xml:space="preserve"> Narrative: CAPITAL EQUIPMENT </t>
  </si>
  <si>
    <t xml:space="preserve">Narrative: INDIRECT COST </t>
  </si>
  <si>
    <t>Narrative Personal Services</t>
  </si>
  <si>
    <t>MATCH INSTRUCTIONS</t>
  </si>
  <si>
    <t>EXAMPLES</t>
  </si>
  <si>
    <t>DELETE BEFORE YOU BEGIN</t>
  </si>
  <si>
    <t>SEE INSTRUCTIONS</t>
  </si>
  <si>
    <t>If Match is a part of your budget there are two(2) methods to enter the match amount                              1:  you can enter the amount of the total cost that will be CDOT in column E  and then manually enter the match amount or use a formula to subtract from Column D   OR                                                                                           2: you can use the percentage amount for CDOT in column I and the formula will calculate the Match amount.  Match is not a protected field so you can do either option  DELETE THE EXAMPLES BEFORE YOU BEGIN</t>
  </si>
  <si>
    <r>
      <t>PERSONAL SERVICES:</t>
    </r>
    <r>
      <rPr>
        <sz val="9"/>
        <color rgb="FF000000"/>
        <rFont val="Arial"/>
        <family val="2"/>
      </rPr>
      <t> Explain how the salary and fringe benefit and overtime rates for each position were determined.</t>
    </r>
    <r>
      <rPr>
        <b/>
        <i/>
        <sz val="9"/>
        <color rgb="FF000000"/>
        <rFont val="Arial"/>
        <family val="2"/>
      </rPr>
      <t>NOTE: </t>
    </r>
    <r>
      <rPr>
        <b/>
        <sz val="9"/>
        <color rgb="FF000000"/>
        <rFont val="Arial"/>
        <family val="2"/>
      </rPr>
      <t xml:space="preserve">Contract employees or independent contractors should be shown under Contractual Services, not Personal Services.   Enter hourly paid employees in the hourly/overtime section.      The percentage in column I  is used to determine CDOT percentage ...See MATCH instructions IF you have MATCH.                                                   </t>
    </r>
  </si>
  <si>
    <r>
      <t xml:space="preserve">NARRATIVE:  </t>
    </r>
    <r>
      <rPr>
        <sz val="10"/>
        <color theme="1"/>
        <rFont val="Calibri"/>
        <family val="2"/>
        <scheme val="minor"/>
      </rPr>
      <t xml:space="preserve">Narrative is entered in the cell BELOW the green highlighted cell titled Narrative.  The text will wrap but you may need to increase the cell width to display your complete </t>
    </r>
    <r>
      <rPr>
        <b/>
        <sz val="10"/>
        <color theme="1"/>
        <rFont val="Calibri"/>
        <family val="2"/>
        <scheme val="minor"/>
      </rPr>
      <t>narrative</t>
    </r>
  </si>
  <si>
    <t>General Instructions</t>
  </si>
  <si>
    <r>
      <t xml:space="preserve">Before you begin delete all sample </t>
    </r>
    <r>
      <rPr>
        <sz val="11"/>
        <color rgb="FFFF0000"/>
        <rFont val="Calibri"/>
        <family val="2"/>
        <scheme val="minor"/>
      </rPr>
      <t>red font- numbers</t>
    </r>
    <r>
      <rPr>
        <sz val="11"/>
        <color theme="1"/>
        <rFont val="Calibri"/>
        <family val="2"/>
        <scheme val="minor"/>
      </rPr>
      <t xml:space="preserve">                                                                                    All dollars will be whole numbers                                       Formula cells are locked     If you have questions or problems, please contact   Benita Miller  303-757-9360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</si>
</sst>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42" formatCode="_(&quot;$&quot;* #,##0_);_(&quot;$&quot;* \(#,##0\);_(&quot;$&quot;* &quot;-&quot;_);_(@_)"/>
    <numFmt numFmtId="44" formatCode="_(&quot;$&quot;* #,##0.00_);_(&quot;$&quot;* \(#,##0.00\);_(&quot;$&quot;* &quot;-&quot;??_);_(@_)"/>
    <numFmt numFmtId="164" formatCode="&quot;$&quot;#,##0.00"/>
    <numFmt numFmtId="165"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Arial"/>
      <family val="2"/>
    </font>
    <font>
      <b/>
      <sz val="14"/>
      <color theme="1"/>
      <name val="Arial"/>
      <family val="2"/>
    </font>
    <font>
      <b/>
      <sz val="11"/>
      <color theme="1"/>
      <name val="Arial"/>
      <family val="2"/>
    </font>
    <font>
      <b/>
      <sz val="14"/>
      <color theme="1"/>
      <name val="Calibri"/>
      <family val="2"/>
      <scheme val="minor"/>
    </font>
    <font>
      <sz val="16"/>
      <color theme="1"/>
      <name val="Calibri"/>
      <family val="2"/>
      <scheme val="minor"/>
    </font>
    <font>
      <b/>
      <sz val="9"/>
      <color rgb="FF000000"/>
      <name val="Arial"/>
      <family val="2"/>
    </font>
    <font>
      <sz val="9"/>
      <color rgb="FF000000"/>
      <name val="Arial"/>
      <family val="2"/>
    </font>
    <font>
      <b/>
      <i/>
      <sz val="9"/>
      <color rgb="FF000000"/>
      <name val="Arial"/>
      <family val="2"/>
    </font>
    <font>
      <sz val="9"/>
      <color theme="1"/>
      <name val="Calibri"/>
      <family val="2"/>
      <scheme val="minor"/>
    </font>
    <font>
      <sz val="10"/>
      <color theme="1"/>
      <name val="Calibri"/>
      <family val="2"/>
      <scheme val="minor"/>
    </font>
    <font>
      <b/>
      <sz val="16"/>
      <color theme="1"/>
      <name val="Calibri"/>
      <family val="2"/>
      <scheme val="minor"/>
    </font>
    <font>
      <b/>
      <sz val="11"/>
      <name val="Calibri"/>
      <family val="2"/>
      <scheme val="minor"/>
    </font>
    <font>
      <b/>
      <sz val="10"/>
      <color theme="1"/>
      <name val="Calibri"/>
      <family val="2"/>
      <scheme val="minor"/>
    </font>
    <font>
      <sz val="11"/>
      <color rgb="FFFF0000"/>
      <name val="Calibri"/>
      <family val="2"/>
      <scheme val="minor"/>
    </font>
    <font>
      <sz val="11"/>
      <color theme="1"/>
      <name val="Cambria"/>
      <family val="1"/>
      <scheme val="major"/>
    </font>
  </fonts>
  <fills count="10">
    <fill>
      <patternFill patternType="none"/>
    </fill>
    <fill>
      <patternFill patternType="gray125"/>
    </fill>
    <fill>
      <patternFill patternType="solid">
        <fgColor theme="7"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bottom/>
      <diagonal/>
    </border>
    <border>
      <left/>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0" fillId="0" borderId="0" xfId="0"/>
    <xf numFmtId="0" fontId="0" fillId="0" borderId="1" xfId="0" applyFont="1" applyBorder="1" applyProtection="1">
      <protection locked="0"/>
    </xf>
    <xf numFmtId="0" fontId="0" fillId="0" borderId="1" xfId="0" applyBorder="1" applyProtection="1">
      <protection locked="0"/>
    </xf>
    <xf numFmtId="44" fontId="0" fillId="0" borderId="1" xfId="0" applyNumberFormat="1" applyBorder="1" applyProtection="1"/>
    <xf numFmtId="0" fontId="0" fillId="0" borderId="2" xfId="0" applyBorder="1" applyProtection="1">
      <protection locked="0"/>
    </xf>
    <xf numFmtId="9" fontId="0" fillId="0" borderId="1" xfId="2" applyFont="1" applyBorder="1" applyProtection="1">
      <protection locked="0"/>
    </xf>
    <xf numFmtId="0" fontId="3" fillId="0" borderId="18" xfId="0" applyFont="1" applyBorder="1" applyAlignment="1" applyProtection="1">
      <alignment horizontal="center" vertical="center" wrapText="1"/>
      <protection locked="0"/>
    </xf>
    <xf numFmtId="0" fontId="5" fillId="0" borderId="2" xfId="0" applyFont="1" applyBorder="1" applyAlignment="1" applyProtection="1">
      <alignment vertical="center"/>
      <protection locked="0"/>
    </xf>
    <xf numFmtId="44" fontId="3" fillId="0" borderId="18" xfId="0" applyNumberFormat="1" applyFont="1" applyBorder="1" applyAlignment="1" applyProtection="1">
      <alignment horizontal="center" vertical="center" wrapText="1"/>
      <protection locked="0"/>
    </xf>
    <xf numFmtId="44" fontId="0" fillId="0" borderId="8" xfId="0" applyNumberFormat="1" applyFont="1" applyBorder="1" applyProtection="1"/>
    <xf numFmtId="44" fontId="0" fillId="0" borderId="0" xfId="0" applyNumberFormat="1"/>
    <xf numFmtId="44" fontId="0" fillId="0" borderId="15" xfId="0" applyNumberFormat="1" applyBorder="1" applyProtection="1">
      <protection locked="0"/>
    </xf>
    <xf numFmtId="44" fontId="3" fillId="7" borderId="19" xfId="0" applyNumberFormat="1" applyFont="1" applyFill="1" applyBorder="1" applyAlignment="1" applyProtection="1">
      <alignment horizontal="center" vertical="center" wrapText="1"/>
      <protection locked="0"/>
    </xf>
    <xf numFmtId="0" fontId="3" fillId="7" borderId="18" xfId="0" applyFont="1" applyFill="1" applyBorder="1" applyAlignment="1" applyProtection="1">
      <alignment horizontal="center" vertical="center" wrapText="1"/>
      <protection locked="0"/>
    </xf>
    <xf numFmtId="0" fontId="3" fillId="7" borderId="21" xfId="0" applyFont="1" applyFill="1" applyBorder="1" applyAlignment="1" applyProtection="1">
      <alignment vertical="center" wrapText="1"/>
      <protection locked="0"/>
    </xf>
    <xf numFmtId="0" fontId="3" fillId="7" borderId="2" xfId="0" applyFont="1" applyFill="1" applyBorder="1" applyAlignment="1" applyProtection="1">
      <alignment vertical="center" wrapText="1"/>
      <protection locked="0"/>
    </xf>
    <xf numFmtId="0" fontId="3" fillId="7" borderId="1" xfId="0" applyFont="1" applyFill="1" applyBorder="1" applyAlignment="1" applyProtection="1">
      <alignment horizontal="center" vertical="center" wrapText="1"/>
      <protection locked="0"/>
    </xf>
    <xf numFmtId="44" fontId="3" fillId="7" borderId="15" xfId="0" applyNumberFormat="1" applyFont="1" applyFill="1" applyBorder="1" applyAlignment="1" applyProtection="1">
      <alignment horizontal="center" vertical="center" wrapText="1"/>
      <protection locked="0"/>
    </xf>
    <xf numFmtId="2" fontId="0" fillId="0" borderId="1" xfId="2" applyNumberFormat="1" applyFont="1" applyBorder="1" applyProtection="1">
      <protection locked="0"/>
    </xf>
    <xf numFmtId="0" fontId="0" fillId="7" borderId="0" xfId="0" applyFill="1"/>
    <xf numFmtId="0" fontId="3" fillId="7" borderId="16" xfId="0" applyFont="1" applyFill="1" applyBorder="1" applyAlignment="1" applyProtection="1">
      <alignment vertical="center" wrapText="1"/>
      <protection locked="0"/>
    </xf>
    <xf numFmtId="0" fontId="0" fillId="7" borderId="10" xfId="0" applyFill="1" applyBorder="1" applyAlignment="1" applyProtection="1">
      <alignment vertical="center"/>
      <protection locked="0"/>
    </xf>
    <xf numFmtId="0" fontId="3" fillId="7" borderId="10" xfId="0" applyFont="1" applyFill="1" applyBorder="1" applyAlignment="1" applyProtection="1">
      <alignment horizontal="center" vertical="center" wrapText="1"/>
      <protection locked="0"/>
    </xf>
    <xf numFmtId="44" fontId="3" fillId="7" borderId="17" xfId="0" applyNumberFormat="1" applyFont="1" applyFill="1" applyBorder="1" applyAlignment="1" applyProtection="1">
      <alignment horizontal="center" vertical="center" wrapText="1"/>
      <protection locked="0"/>
    </xf>
    <xf numFmtId="0" fontId="0" fillId="7" borderId="1" xfId="0" applyFill="1" applyBorder="1" applyProtection="1">
      <protection locked="0"/>
    </xf>
    <xf numFmtId="0" fontId="0" fillId="7" borderId="10" xfId="0" applyFill="1" applyBorder="1" applyAlignment="1" applyProtection="1">
      <alignment wrapText="1"/>
      <protection locked="0"/>
    </xf>
    <xf numFmtId="44" fontId="3" fillId="0" borderId="1" xfId="0" applyNumberFormat="1" applyFont="1" applyBorder="1" applyAlignment="1" applyProtection="1">
      <alignment horizontal="center" vertical="center" wrapText="1"/>
    </xf>
    <xf numFmtId="44" fontId="3" fillId="0" borderId="1" xfId="0" applyNumberFormat="1" applyFont="1" applyFill="1" applyBorder="1" applyAlignment="1" applyProtection="1">
      <alignment horizontal="center" vertical="center" wrapText="1"/>
    </xf>
    <xf numFmtId="44" fontId="3" fillId="0" borderId="18" xfId="0" applyNumberFormat="1" applyFont="1" applyBorder="1" applyAlignment="1" applyProtection="1">
      <alignment horizontal="center" vertical="center" wrapText="1"/>
    </xf>
    <xf numFmtId="44" fontId="3" fillId="0" borderId="10" xfId="0" applyNumberFormat="1" applyFont="1" applyBorder="1" applyAlignment="1" applyProtection="1">
      <alignment horizontal="center" vertical="center" wrapText="1"/>
    </xf>
    <xf numFmtId="44" fontId="3" fillId="0" borderId="19" xfId="0" applyNumberFormat="1" applyFont="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xf>
    <xf numFmtId="0" fontId="0" fillId="0" borderId="0" xfId="0" applyAlignment="1">
      <alignment wrapText="1"/>
    </xf>
    <xf numFmtId="0" fontId="3" fillId="0" borderId="10" xfId="0" applyFont="1" applyFill="1" applyBorder="1" applyAlignment="1" applyProtection="1">
      <alignment horizontal="center" vertical="center" wrapText="1"/>
      <protection locked="0"/>
    </xf>
    <xf numFmtId="164" fontId="0" fillId="0" borderId="1" xfId="0" applyNumberFormat="1" applyFont="1" applyBorder="1" applyProtection="1"/>
    <xf numFmtId="0" fontId="0" fillId="0" borderId="0" xfId="0" applyProtection="1">
      <protection locked="0"/>
    </xf>
    <xf numFmtId="164" fontId="3" fillId="0" borderId="10" xfId="0" applyNumberFormat="1" applyFont="1" applyFill="1" applyBorder="1" applyAlignment="1" applyProtection="1">
      <alignment horizontal="center" vertical="center" wrapText="1"/>
      <protection locked="0"/>
    </xf>
    <xf numFmtId="0" fontId="0" fillId="0" borderId="10" xfId="0" applyFill="1" applyBorder="1" applyAlignment="1" applyProtection="1">
      <alignment vertical="center"/>
      <protection locked="0"/>
    </xf>
    <xf numFmtId="164" fontId="0" fillId="0" borderId="1" xfId="0" applyNumberFormat="1" applyFont="1" applyBorder="1" applyProtection="1">
      <protection locked="0"/>
    </xf>
    <xf numFmtId="0" fontId="8"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xf numFmtId="0" fontId="0" fillId="0" borderId="0" xfId="0" applyAlignment="1">
      <alignment horizontal="left" vertical="top"/>
    </xf>
    <xf numFmtId="0" fontId="3" fillId="7" borderId="35" xfId="0" applyFont="1" applyFill="1" applyBorder="1" applyAlignment="1" applyProtection="1">
      <alignment vertical="center" wrapText="1"/>
      <protection locked="0"/>
    </xf>
    <xf numFmtId="0" fontId="3" fillId="7" borderId="36" xfId="0" applyFont="1" applyFill="1" applyBorder="1" applyAlignment="1" applyProtection="1">
      <alignment horizontal="center" vertical="center" wrapText="1"/>
      <protection locked="0"/>
    </xf>
    <xf numFmtId="44" fontId="0" fillId="0" borderId="10" xfId="0" applyNumberFormat="1" applyFont="1" applyBorder="1" applyProtection="1"/>
    <xf numFmtId="0" fontId="0" fillId="0" borderId="0" xfId="0" applyFill="1" applyBorder="1"/>
    <xf numFmtId="0" fontId="8" fillId="0" borderId="37" xfId="0" applyFont="1" applyBorder="1" applyAlignment="1">
      <alignment horizontal="left" vertical="top" wrapText="1"/>
    </xf>
    <xf numFmtId="0" fontId="11" fillId="8" borderId="38" xfId="0" applyFont="1" applyFill="1" applyBorder="1" applyAlignment="1">
      <alignment horizontal="left" vertical="top" wrapText="1"/>
    </xf>
    <xf numFmtId="0" fontId="8" fillId="0" borderId="39" xfId="0" applyFont="1" applyBorder="1" applyAlignment="1">
      <alignment horizontal="left" vertical="top" wrapText="1"/>
    </xf>
    <xf numFmtId="0" fontId="9" fillId="0" borderId="40" xfId="0" applyFont="1" applyBorder="1" applyAlignment="1">
      <alignment horizontal="left" vertical="top" wrapText="1"/>
    </xf>
    <xf numFmtId="0" fontId="13" fillId="4" borderId="37" xfId="0" applyFont="1" applyFill="1" applyBorder="1" applyAlignment="1">
      <alignment horizontal="center" vertical="top"/>
    </xf>
    <xf numFmtId="0" fontId="3" fillId="7" borderId="41" xfId="0" applyFont="1" applyFill="1" applyBorder="1" applyAlignment="1" applyProtection="1">
      <alignment horizontal="center" vertical="center" wrapText="1"/>
      <protection locked="0"/>
    </xf>
    <xf numFmtId="44" fontId="3" fillId="7" borderId="42" xfId="0" applyNumberFormat="1" applyFont="1" applyFill="1" applyBorder="1" applyAlignment="1" applyProtection="1">
      <alignment horizontal="center" vertical="center" wrapText="1"/>
      <protection locked="0"/>
    </xf>
    <xf numFmtId="165" fontId="0" fillId="0" borderId="1" xfId="2" applyNumberFormat="1" applyFont="1" applyBorder="1" applyProtection="1">
      <protection locked="0"/>
    </xf>
    <xf numFmtId="4" fontId="3" fillId="0" borderId="10" xfId="0" applyNumberFormat="1" applyFont="1" applyFill="1" applyBorder="1" applyAlignment="1" applyProtection="1">
      <alignment horizontal="center" vertical="center" wrapText="1"/>
      <protection locked="0"/>
    </xf>
    <xf numFmtId="2" fontId="0" fillId="0" borderId="1" xfId="0" applyNumberFormat="1" applyBorder="1" applyProtection="1">
      <protection locked="0"/>
    </xf>
    <xf numFmtId="7" fontId="0" fillId="0" borderId="8" xfId="0" applyNumberFormat="1" applyFont="1" applyBorder="1" applyProtection="1"/>
    <xf numFmtId="44" fontId="3" fillId="7" borderId="19" xfId="0" applyNumberFormat="1" applyFont="1" applyFill="1" applyBorder="1" applyAlignment="1" applyProtection="1">
      <alignment horizontal="right" wrapText="1"/>
      <protection locked="0"/>
    </xf>
    <xf numFmtId="7" fontId="0" fillId="0" borderId="15" xfId="0" applyNumberFormat="1" applyFont="1" applyBorder="1" applyProtection="1">
      <protection locked="0"/>
    </xf>
    <xf numFmtId="0" fontId="0" fillId="0" borderId="1" xfId="0" applyFill="1" applyBorder="1" applyProtection="1">
      <protection locked="0"/>
    </xf>
    <xf numFmtId="0" fontId="0" fillId="0" borderId="2" xfId="0" applyBorder="1" applyAlignment="1" applyProtection="1">
      <alignment shrinkToFit="1"/>
      <protection locked="0"/>
    </xf>
    <xf numFmtId="0" fontId="3" fillId="0" borderId="2" xfId="0" applyFont="1" applyFill="1" applyBorder="1" applyAlignment="1" applyProtection="1">
      <alignment vertical="center" shrinkToFit="1"/>
      <protection locked="0"/>
    </xf>
    <xf numFmtId="44" fontId="0" fillId="0" borderId="2" xfId="0" applyNumberFormat="1" applyBorder="1" applyAlignment="1" applyProtection="1">
      <alignment shrinkToFit="1"/>
      <protection locked="0"/>
    </xf>
    <xf numFmtId="0" fontId="3" fillId="0" borderId="16"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165" fontId="0" fillId="0" borderId="1" xfId="0" applyNumberFormat="1" applyBorder="1" applyProtection="1">
      <protection locked="0"/>
    </xf>
    <xf numFmtId="165" fontId="0" fillId="0" borderId="1" xfId="0" applyNumberFormat="1" applyFont="1" applyBorder="1" applyProtection="1"/>
    <xf numFmtId="165" fontId="0" fillId="0" borderId="15" xfId="0" applyNumberFormat="1" applyFont="1" applyBorder="1" applyProtection="1">
      <protection locked="0"/>
    </xf>
    <xf numFmtId="165" fontId="0" fillId="0" borderId="15" xfId="0" applyNumberFormat="1" applyFont="1" applyBorder="1" applyProtection="1"/>
    <xf numFmtId="165" fontId="0" fillId="0" borderId="8" xfId="0" applyNumberFormat="1" applyFont="1" applyBorder="1" applyProtection="1"/>
    <xf numFmtId="165" fontId="0" fillId="0" borderId="17" xfId="0" applyNumberFormat="1" applyFont="1" applyFill="1" applyBorder="1" applyAlignment="1" applyProtection="1">
      <alignment horizontal="right" wrapText="1"/>
      <protection locked="0"/>
    </xf>
    <xf numFmtId="165" fontId="0" fillId="0" borderId="8" xfId="0" applyNumberFormat="1" applyFont="1" applyBorder="1" applyAlignment="1" applyProtection="1">
      <alignment horizontal="right"/>
    </xf>
    <xf numFmtId="165" fontId="0" fillId="0" borderId="1" xfId="0" applyNumberFormat="1" applyBorder="1" applyAlignment="1" applyProtection="1">
      <alignment wrapText="1"/>
      <protection locked="0"/>
    </xf>
    <xf numFmtId="5" fontId="0" fillId="0" borderId="8" xfId="0" applyNumberFormat="1" applyFont="1" applyBorder="1" applyProtection="1"/>
    <xf numFmtId="42" fontId="0" fillId="0" borderId="1" xfId="0" applyNumberFormat="1" applyBorder="1" applyProtection="1"/>
    <xf numFmtId="42" fontId="0" fillId="0" borderId="15" xfId="0" applyNumberFormat="1" applyBorder="1" applyProtection="1"/>
    <xf numFmtId="42" fontId="0" fillId="0" borderId="1" xfId="0" applyNumberFormat="1" applyFont="1" applyBorder="1" applyProtection="1"/>
    <xf numFmtId="42" fontId="2" fillId="2" borderId="8" xfId="0" applyNumberFormat="1" applyFont="1" applyFill="1" applyBorder="1" applyProtection="1"/>
    <xf numFmtId="0" fontId="0" fillId="9" borderId="37" xfId="0" applyFill="1" applyBorder="1"/>
    <xf numFmtId="0" fontId="0" fillId="0" borderId="37" xfId="0" applyBorder="1" applyAlignment="1">
      <alignment horizontal="center" wrapText="1"/>
    </xf>
    <xf numFmtId="0" fontId="16" fillId="0" borderId="2" xfId="0" applyFont="1" applyBorder="1" applyAlignment="1" applyProtection="1">
      <alignment shrinkToFit="1"/>
      <protection locked="0"/>
    </xf>
    <xf numFmtId="0" fontId="15" fillId="0" borderId="37" xfId="0" applyFont="1" applyBorder="1" applyAlignment="1">
      <alignment wrapText="1"/>
    </xf>
    <xf numFmtId="9" fontId="0" fillId="0" borderId="0" xfId="2" applyFont="1" applyProtection="1">
      <protection locked="0"/>
    </xf>
    <xf numFmtId="0" fontId="0" fillId="0" borderId="0" xfId="0" applyAlignment="1" applyProtection="1">
      <alignment wrapText="1"/>
      <protection locked="0"/>
    </xf>
    <xf numFmtId="0" fontId="0" fillId="7" borderId="0" xfId="0" applyFill="1" applyProtection="1">
      <protection locked="0"/>
    </xf>
    <xf numFmtId="0" fontId="0" fillId="9" borderId="0" xfId="0" applyFill="1"/>
    <xf numFmtId="0" fontId="0" fillId="0" borderId="37" xfId="0" applyBorder="1" applyAlignment="1">
      <alignment horizontal="left" vertical="top" wrapText="1"/>
    </xf>
    <xf numFmtId="0" fontId="17" fillId="0" borderId="1" xfId="0" applyFont="1" applyBorder="1" applyProtection="1">
      <protection locked="0"/>
    </xf>
    <xf numFmtId="164" fontId="17"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65" fontId="16" fillId="0" borderId="1" xfId="0" applyNumberFormat="1" applyFont="1" applyBorder="1" applyProtection="1">
      <protection locked="0"/>
    </xf>
    <xf numFmtId="0" fontId="16" fillId="0" borderId="0" xfId="0" applyFont="1" applyProtection="1">
      <protection locked="0"/>
    </xf>
    <xf numFmtId="9" fontId="16" fillId="0" borderId="1" xfId="2" applyFont="1" applyBorder="1" applyProtection="1">
      <protection locked="0"/>
    </xf>
    <xf numFmtId="0" fontId="3" fillId="0" borderId="16" xfId="0" applyFont="1" applyFill="1" applyBorder="1" applyAlignment="1" applyProtection="1">
      <alignment horizontal="left" vertical="center" shrinkToFit="1"/>
      <protection locked="0"/>
    </xf>
    <xf numFmtId="164" fontId="3" fillId="0" borderId="10" xfId="0" applyNumberFormat="1" applyFont="1" applyFill="1"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left" vertical="center"/>
    </xf>
    <xf numFmtId="0" fontId="12" fillId="0" borderId="2" xfId="0" applyFont="1" applyBorder="1" applyAlignment="1" applyProtection="1">
      <alignment horizontal="left" vertical="center" wrapText="1"/>
    </xf>
    <xf numFmtId="0" fontId="17" fillId="0" borderId="1" xfId="0" applyFont="1" applyBorder="1" applyAlignment="1" applyProtection="1">
      <alignment horizontal="center"/>
      <protection locked="0"/>
    </xf>
    <xf numFmtId="44" fontId="0" fillId="0" borderId="15" xfId="0" applyNumberFormat="1" applyFont="1" applyBorder="1" applyProtection="1">
      <protection locked="0"/>
    </xf>
    <xf numFmtId="0" fontId="2" fillId="6" borderId="12" xfId="0" applyFont="1" applyFill="1" applyBorder="1" applyAlignment="1" applyProtection="1">
      <alignment horizontal="center" vertical="top" wrapText="1"/>
    </xf>
    <xf numFmtId="0" fontId="2" fillId="6" borderId="13" xfId="0" applyFont="1" applyFill="1" applyBorder="1" applyAlignment="1" applyProtection="1">
      <alignment horizontal="center" vertical="top" wrapText="1"/>
    </xf>
    <xf numFmtId="0" fontId="2" fillId="6" borderId="14" xfId="0" applyFont="1" applyFill="1" applyBorder="1" applyAlignment="1" applyProtection="1">
      <alignment horizontal="center" vertical="top" wrapText="1"/>
    </xf>
    <xf numFmtId="0" fontId="2" fillId="3" borderId="3" xfId="0" applyFont="1" applyFill="1" applyBorder="1" applyAlignment="1" applyProtection="1">
      <alignment horizontal="right"/>
      <protection locked="0"/>
    </xf>
    <xf numFmtId="0" fontId="2" fillId="3" borderId="4" xfId="0" applyFont="1" applyFill="1" applyBorder="1" applyAlignment="1" applyProtection="1">
      <alignment horizontal="right"/>
      <protection locked="0"/>
    </xf>
    <xf numFmtId="0" fontId="2" fillId="3" borderId="7" xfId="0" applyFont="1" applyFill="1" applyBorder="1" applyAlignment="1" applyProtection="1">
      <alignment horizontal="right"/>
      <protection locked="0"/>
    </xf>
    <xf numFmtId="0" fontId="2" fillId="0" borderId="32"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34" xfId="0" applyFont="1" applyFill="1" applyBorder="1" applyAlignment="1" applyProtection="1">
      <alignment horizontal="left" vertical="top"/>
      <protection locked="0"/>
    </xf>
    <xf numFmtId="0" fontId="6" fillId="2" borderId="3" xfId="0" applyFont="1" applyFill="1" applyBorder="1" applyAlignment="1" applyProtection="1">
      <alignment horizontal="right"/>
    </xf>
    <xf numFmtId="0" fontId="6" fillId="2" borderId="4" xfId="0" applyFont="1" applyFill="1" applyBorder="1" applyAlignment="1" applyProtection="1">
      <alignment horizontal="right"/>
    </xf>
    <xf numFmtId="0" fontId="6" fillId="2" borderId="7" xfId="0" applyFont="1" applyFill="1" applyBorder="1" applyAlignment="1" applyProtection="1">
      <alignment horizontal="right"/>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0" fillId="7" borderId="29" xfId="0" applyFill="1" applyBorder="1" applyAlignment="1" applyProtection="1">
      <alignment horizontal="center" vertical="top" wrapText="1"/>
      <protection locked="0"/>
    </xf>
    <xf numFmtId="0" fontId="0" fillId="7" borderId="30" xfId="0" applyFill="1" applyBorder="1" applyAlignment="1" applyProtection="1">
      <alignment horizontal="center" vertical="top" wrapText="1"/>
      <protection locked="0"/>
    </xf>
    <xf numFmtId="9" fontId="0" fillId="0" borderId="11" xfId="2" applyFont="1" applyBorder="1" applyAlignment="1" applyProtection="1">
      <alignment horizontal="center" vertical="top" wrapText="1"/>
      <protection locked="0"/>
    </xf>
    <xf numFmtId="9" fontId="0" fillId="0" borderId="6" xfId="2" applyFont="1" applyBorder="1" applyAlignment="1" applyProtection="1">
      <alignment horizontal="center" vertical="top" wrapText="1"/>
      <protection locked="0"/>
    </xf>
    <xf numFmtId="0" fontId="0" fillId="7" borderId="31" xfId="0" applyFill="1" applyBorder="1" applyAlignment="1" applyProtection="1">
      <alignment horizontal="center" vertical="top" wrapText="1"/>
      <protection locked="0"/>
    </xf>
    <xf numFmtId="165" fontId="0" fillId="0" borderId="20" xfId="0" applyNumberFormat="1" applyBorder="1" applyAlignment="1" applyProtection="1">
      <alignment horizontal="center" wrapText="1"/>
      <protection locked="0"/>
    </xf>
    <xf numFmtId="165" fontId="0" fillId="0" borderId="6" xfId="0" applyNumberFormat="1" applyBorder="1" applyAlignment="1" applyProtection="1">
      <alignment horizontal="center" wrapText="1"/>
      <protection locked="0"/>
    </xf>
    <xf numFmtId="0" fontId="7" fillId="0" borderId="11" xfId="0" applyFont="1" applyBorder="1" applyAlignment="1" applyProtection="1">
      <alignment horizontal="left"/>
    </xf>
    <xf numFmtId="0" fontId="7" fillId="0" borderId="5" xfId="0" applyFont="1" applyBorder="1" applyAlignment="1" applyProtection="1">
      <alignment horizontal="left"/>
    </xf>
    <xf numFmtId="0" fontId="7" fillId="0" borderId="6" xfId="0" applyFont="1" applyBorder="1" applyAlignment="1" applyProtection="1">
      <alignment horizontal="left"/>
    </xf>
    <xf numFmtId="0" fontId="7" fillId="0" borderId="11"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2" fillId="3" borderId="11" xfId="0" applyFont="1" applyFill="1" applyBorder="1" applyAlignment="1" applyProtection="1">
      <alignment horizontal="right"/>
    </xf>
    <xf numFmtId="0" fontId="2" fillId="3" borderId="5" xfId="0" applyFont="1" applyFill="1" applyBorder="1" applyAlignment="1" applyProtection="1">
      <alignment horizontal="right"/>
    </xf>
    <xf numFmtId="0" fontId="2" fillId="3" borderId="6" xfId="0" applyFont="1" applyFill="1" applyBorder="1" applyAlignment="1" applyProtection="1">
      <alignment horizontal="right"/>
    </xf>
    <xf numFmtId="0" fontId="6" fillId="0" borderId="24" xfId="0" applyFont="1" applyBorder="1" applyAlignment="1" applyProtection="1">
      <alignment horizontal="center"/>
    </xf>
    <xf numFmtId="0" fontId="6" fillId="0" borderId="22" xfId="0" applyFont="1" applyBorder="1" applyAlignment="1" applyProtection="1">
      <alignment horizontal="center"/>
    </xf>
    <xf numFmtId="0" fontId="6" fillId="0" borderId="23" xfId="0" applyFont="1" applyBorder="1" applyAlignment="1" applyProtection="1">
      <alignment horizontal="center"/>
    </xf>
    <xf numFmtId="0" fontId="2" fillId="3" borderId="9" xfId="0" applyFont="1" applyFill="1" applyBorder="1" applyAlignment="1" applyProtection="1">
      <alignment horizontal="right"/>
      <protection locked="0"/>
    </xf>
    <xf numFmtId="0" fontId="2" fillId="3" borderId="8" xfId="0" applyFont="1" applyFill="1" applyBorder="1" applyAlignment="1" applyProtection="1">
      <alignment horizontal="right"/>
      <protection locked="0"/>
    </xf>
    <xf numFmtId="0" fontId="14" fillId="6" borderId="32" xfId="0" applyFont="1" applyFill="1" applyBorder="1" applyAlignment="1" applyProtection="1">
      <alignment horizontal="center" vertical="top" wrapText="1"/>
    </xf>
    <xf numFmtId="0" fontId="14" fillId="6" borderId="33" xfId="0" applyFont="1" applyFill="1" applyBorder="1" applyAlignment="1" applyProtection="1">
      <alignment horizontal="center" vertical="top" wrapText="1"/>
    </xf>
    <xf numFmtId="0" fontId="14" fillId="6" borderId="34" xfId="0" applyFont="1" applyFill="1" applyBorder="1" applyAlignment="1" applyProtection="1">
      <alignment horizontal="center" vertical="top" wrapText="1"/>
    </xf>
    <xf numFmtId="0" fontId="2" fillId="0" borderId="12" xfId="0" applyFont="1" applyFill="1" applyBorder="1" applyAlignment="1" applyProtection="1">
      <alignment horizontal="left" vertical="top" wrapText="1" shrinkToFit="1"/>
      <protection locked="0"/>
    </xf>
    <xf numFmtId="0" fontId="2" fillId="0" borderId="13" xfId="0" applyFont="1" applyFill="1" applyBorder="1" applyAlignment="1" applyProtection="1">
      <alignment horizontal="left" vertical="top" wrapText="1" shrinkToFit="1"/>
      <protection locked="0"/>
    </xf>
    <xf numFmtId="0" fontId="2" fillId="0" borderId="14" xfId="0" applyFont="1" applyFill="1" applyBorder="1" applyAlignment="1" applyProtection="1">
      <alignment horizontal="left" vertical="top" wrapText="1" shrinkToFit="1"/>
      <protection locked="0"/>
    </xf>
    <xf numFmtId="0" fontId="14" fillId="6" borderId="12" xfId="0" applyFont="1" applyFill="1" applyBorder="1" applyAlignment="1" applyProtection="1">
      <alignment horizontal="center" vertical="top" wrapText="1"/>
    </xf>
    <xf numFmtId="0" fontId="14" fillId="6" borderId="13" xfId="0" applyFont="1" applyFill="1" applyBorder="1" applyAlignment="1" applyProtection="1">
      <alignment horizontal="center" vertical="top" wrapText="1"/>
    </xf>
    <xf numFmtId="0" fontId="14" fillId="6" borderId="14" xfId="0" applyFont="1" applyFill="1" applyBorder="1" applyAlignment="1" applyProtection="1">
      <alignment horizontal="center" vertical="top" wrapText="1"/>
    </xf>
    <xf numFmtId="0" fontId="2" fillId="0" borderId="12" xfId="0" applyFont="1" applyFill="1" applyBorder="1" applyAlignment="1" applyProtection="1">
      <alignment vertical="top"/>
      <protection locked="0"/>
    </xf>
    <xf numFmtId="0" fontId="2" fillId="0" borderId="13"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5" fillId="0" borderId="4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4" fillId="4" borderId="26"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2" fillId="5" borderId="12" xfId="0" applyFont="1" applyFill="1" applyBorder="1" applyAlignment="1" applyProtection="1">
      <alignment horizontal="left" vertical="top" wrapText="1" readingOrder="1"/>
      <protection locked="0"/>
    </xf>
    <xf numFmtId="0" fontId="2" fillId="5" borderId="13" xfId="0" applyFont="1" applyFill="1" applyBorder="1" applyAlignment="1" applyProtection="1">
      <alignment horizontal="left" vertical="top" wrapText="1" readingOrder="1"/>
      <protection locked="0"/>
    </xf>
    <xf numFmtId="0" fontId="2" fillId="5" borderId="14" xfId="0" applyFont="1" applyFill="1" applyBorder="1" applyAlignment="1" applyProtection="1">
      <alignment horizontal="left" vertical="top" wrapText="1" readingOrder="1"/>
      <protection locked="0"/>
    </xf>
  </cellXfs>
  <cellStyles count="3">
    <cellStyle name="Currency" xfId="1" builtinId="4" hidden="1"/>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75"/>
  <sheetViews>
    <sheetView tabSelected="1" topLeftCell="A4" zoomScale="115" zoomScaleNormal="115" workbookViewId="0">
      <selection activeCell="H31" sqref="H31"/>
    </sheetView>
  </sheetViews>
  <sheetFormatPr defaultRowHeight="15" x14ac:dyDescent="0.25"/>
  <cols>
    <col min="1" max="1" width="25.7109375" customWidth="1"/>
    <col min="2" max="2" width="15.42578125" bestFit="1" customWidth="1"/>
    <col min="3" max="3" width="15" customWidth="1"/>
    <col min="4" max="4" width="14.7109375" customWidth="1"/>
    <col min="5" max="5" width="10.5703125" bestFit="1" customWidth="1"/>
    <col min="6" max="6" width="14.85546875" style="11" customWidth="1"/>
    <col min="7" max="7" width="13" style="11" customWidth="1"/>
    <col min="8" max="8" width="12.42578125" style="11" customWidth="1"/>
    <col min="9" max="9" width="10.140625" customWidth="1"/>
  </cols>
  <sheetData>
    <row r="1" spans="1:9" ht="18.75" thickBot="1" x14ac:dyDescent="0.3">
      <c r="A1" s="155" t="s">
        <v>0</v>
      </c>
      <c r="B1" s="156"/>
      <c r="C1" s="156"/>
      <c r="D1" s="156"/>
      <c r="E1" s="156"/>
      <c r="F1" s="156"/>
      <c r="G1" s="156"/>
      <c r="H1" s="157"/>
    </row>
    <row r="2" spans="1:9" ht="15.75" thickBot="1" x14ac:dyDescent="0.3">
      <c r="A2" s="115" t="s">
        <v>26</v>
      </c>
      <c r="B2" s="116"/>
      <c r="C2" s="116"/>
      <c r="D2" s="116"/>
      <c r="E2" s="116"/>
      <c r="F2" s="116"/>
      <c r="G2" s="116"/>
      <c r="H2" s="117"/>
    </row>
    <row r="3" spans="1:9" ht="22.5" x14ac:dyDescent="0.25">
      <c r="A3" s="15" t="s">
        <v>1</v>
      </c>
      <c r="B3" s="14" t="s">
        <v>2</v>
      </c>
      <c r="C3" s="14" t="s">
        <v>3</v>
      </c>
      <c r="D3" s="7" t="s">
        <v>4</v>
      </c>
      <c r="E3" s="14" t="s">
        <v>5</v>
      </c>
      <c r="F3" s="9" t="s">
        <v>6</v>
      </c>
      <c r="G3" s="9" t="s">
        <v>7</v>
      </c>
      <c r="H3" s="13" t="s">
        <v>8</v>
      </c>
      <c r="I3" s="20" t="s">
        <v>52</v>
      </c>
    </row>
    <row r="4" spans="1:9" ht="19.149999999999999" customHeight="1" x14ac:dyDescent="0.25">
      <c r="A4" s="83" t="s">
        <v>71</v>
      </c>
      <c r="B4" s="93">
        <v>106122</v>
      </c>
      <c r="C4" s="93">
        <v>35020</v>
      </c>
      <c r="D4" s="93">
        <f>B4+C4</f>
        <v>141142</v>
      </c>
      <c r="E4" s="95">
        <v>1</v>
      </c>
      <c r="F4" s="69">
        <f>D4*E4</f>
        <v>141142</v>
      </c>
      <c r="G4" s="69">
        <f>F4*I4</f>
        <v>99928.535999999993</v>
      </c>
      <c r="H4" s="70">
        <f>F4-G4</f>
        <v>41213.464000000007</v>
      </c>
      <c r="I4" s="85">
        <v>0.70799999999999996</v>
      </c>
    </row>
    <row r="5" spans="1:9" x14ac:dyDescent="0.25">
      <c r="A5" s="94"/>
      <c r="B5" s="93">
        <v>2000000</v>
      </c>
      <c r="C5" s="93"/>
      <c r="D5" s="93">
        <f t="shared" ref="D5:D7" si="0">B5+C5</f>
        <v>2000000</v>
      </c>
      <c r="E5" s="95">
        <v>0.75</v>
      </c>
      <c r="F5" s="69">
        <f t="shared" ref="F5:F7" si="1">D5*E5</f>
        <v>1500000</v>
      </c>
      <c r="G5" s="69">
        <f t="shared" ref="G5:G7" si="2">F5*I5</f>
        <v>1500000</v>
      </c>
      <c r="H5" s="70">
        <f>D5-F5</f>
        <v>500000</v>
      </c>
      <c r="I5" s="85">
        <v>1</v>
      </c>
    </row>
    <row r="6" spans="1:9" s="1" customFormat="1" x14ac:dyDescent="0.25">
      <c r="A6" s="83" t="s">
        <v>69</v>
      </c>
      <c r="B6" s="93"/>
      <c r="C6" s="93"/>
      <c r="D6" s="93">
        <f>B6+C6</f>
        <v>0</v>
      </c>
      <c r="E6" s="6"/>
      <c r="F6" s="69">
        <f>D6*E6</f>
        <v>0</v>
      </c>
      <c r="G6" s="69">
        <f t="shared" si="2"/>
        <v>0</v>
      </c>
      <c r="H6" s="70">
        <f t="shared" ref="H6:H7" si="3">F6-G6</f>
        <v>0</v>
      </c>
      <c r="I6" s="85">
        <v>1</v>
      </c>
    </row>
    <row r="7" spans="1:9" x14ac:dyDescent="0.25">
      <c r="A7" s="83" t="s">
        <v>70</v>
      </c>
      <c r="B7" s="93"/>
      <c r="C7" s="93"/>
      <c r="D7" s="93">
        <f t="shared" si="0"/>
        <v>0</v>
      </c>
      <c r="E7" s="6"/>
      <c r="F7" s="69">
        <f t="shared" si="1"/>
        <v>0</v>
      </c>
      <c r="G7" s="69">
        <f t="shared" si="2"/>
        <v>0</v>
      </c>
      <c r="H7" s="70">
        <f t="shared" si="3"/>
        <v>0</v>
      </c>
      <c r="I7" s="85">
        <v>1</v>
      </c>
    </row>
    <row r="8" spans="1:9" x14ac:dyDescent="0.25">
      <c r="A8" s="5" t="s">
        <v>9</v>
      </c>
      <c r="B8" s="68"/>
      <c r="C8" s="68"/>
      <c r="D8" s="68">
        <f>SUM(D4:D7)</f>
        <v>2141142</v>
      </c>
      <c r="E8" s="3"/>
      <c r="F8" s="69">
        <f>SUM(F4:F7)</f>
        <v>1641142</v>
      </c>
      <c r="G8" s="69">
        <f>SUM(G4:G7)</f>
        <v>1599928.5360000001</v>
      </c>
      <c r="H8" s="71">
        <f>SUM(H4:H7)</f>
        <v>541213.46400000004</v>
      </c>
      <c r="I8" s="85">
        <v>1</v>
      </c>
    </row>
    <row r="9" spans="1:9" x14ac:dyDescent="0.25">
      <c r="A9" s="8" t="s">
        <v>10</v>
      </c>
      <c r="B9" s="3"/>
      <c r="C9" s="3"/>
      <c r="D9" s="3"/>
      <c r="E9" s="3"/>
      <c r="F9" s="4"/>
      <c r="G9" s="4"/>
      <c r="H9" s="12"/>
      <c r="I9" s="85"/>
    </row>
    <row r="10" spans="1:9" ht="22.5" x14ac:dyDescent="0.25">
      <c r="A10" s="16" t="s">
        <v>1</v>
      </c>
      <c r="B10" s="17" t="s">
        <v>49</v>
      </c>
      <c r="C10" s="17" t="s">
        <v>50</v>
      </c>
      <c r="D10" s="17" t="s">
        <v>51</v>
      </c>
      <c r="E10" s="17"/>
      <c r="F10" s="27" t="s">
        <v>6</v>
      </c>
      <c r="G10" s="28" t="s">
        <v>7</v>
      </c>
      <c r="H10" s="18" t="s">
        <v>8</v>
      </c>
      <c r="I10" s="85"/>
    </row>
    <row r="11" spans="1:9" s="1" customFormat="1" x14ac:dyDescent="0.25">
      <c r="A11" s="64"/>
      <c r="B11" s="91"/>
      <c r="C11" s="92"/>
      <c r="D11" s="92"/>
      <c r="E11" s="92"/>
      <c r="F11" s="69">
        <f>((C11*B11)+(D11*1.5*B11))</f>
        <v>0</v>
      </c>
      <c r="G11" s="69">
        <f t="shared" ref="G11:G15" si="4">F11*I11</f>
        <v>0</v>
      </c>
      <c r="H11" s="70"/>
      <c r="I11" s="85">
        <v>0.5</v>
      </c>
    </row>
    <row r="12" spans="1:9" s="1" customFormat="1" x14ac:dyDescent="0.25">
      <c r="A12" s="64"/>
      <c r="B12" s="91"/>
      <c r="C12" s="92"/>
      <c r="D12" s="92"/>
      <c r="E12" s="92"/>
      <c r="F12" s="69">
        <f>((C12*B12)+(D12*1.5*B12))</f>
        <v>0</v>
      </c>
      <c r="G12" s="69">
        <f t="shared" ref="G12:G13" si="5">F12*I12</f>
        <v>0</v>
      </c>
      <c r="H12" s="70">
        <f t="shared" ref="H12:H13" si="6">F12-G12</f>
        <v>0</v>
      </c>
      <c r="I12" s="85">
        <v>1</v>
      </c>
    </row>
    <row r="13" spans="1:9" s="1" customFormat="1" x14ac:dyDescent="0.25">
      <c r="A13" s="64"/>
      <c r="B13" s="91"/>
      <c r="C13" s="92"/>
      <c r="D13" s="92"/>
      <c r="E13" s="92"/>
      <c r="F13" s="69">
        <f>((C13*B13)+(D13*1.5*B13))</f>
        <v>0</v>
      </c>
      <c r="G13" s="69">
        <f t="shared" si="5"/>
        <v>0</v>
      </c>
      <c r="H13" s="70">
        <f t="shared" si="6"/>
        <v>0</v>
      </c>
      <c r="I13" s="85">
        <v>1</v>
      </c>
    </row>
    <row r="14" spans="1:9" s="1" customFormat="1" x14ac:dyDescent="0.25">
      <c r="A14" s="64"/>
      <c r="B14" s="91"/>
      <c r="C14" s="92"/>
      <c r="D14" s="92"/>
      <c r="E14" s="92"/>
      <c r="F14" s="69">
        <f>((C14*B14)+(D14*1.5*B14))</f>
        <v>0</v>
      </c>
      <c r="G14" s="69">
        <f t="shared" si="4"/>
        <v>0</v>
      </c>
      <c r="H14" s="70">
        <f t="shared" ref="H14" si="7">F14-G14</f>
        <v>0</v>
      </c>
      <c r="I14" s="85">
        <v>1</v>
      </c>
    </row>
    <row r="15" spans="1:9" x14ac:dyDescent="0.25">
      <c r="A15" s="65"/>
      <c r="B15" s="91"/>
      <c r="C15" s="101"/>
      <c r="D15" s="90"/>
      <c r="E15" s="90"/>
      <c r="F15" s="69">
        <f>((C15*B15)+(D15*1.5*B15))</f>
        <v>0</v>
      </c>
      <c r="G15" s="69">
        <f t="shared" si="4"/>
        <v>0</v>
      </c>
      <c r="H15" s="70">
        <f>F15-G15</f>
        <v>0</v>
      </c>
      <c r="I15" s="85">
        <v>1</v>
      </c>
    </row>
    <row r="16" spans="1:9" x14ac:dyDescent="0.25">
      <c r="A16" s="5" t="s">
        <v>9</v>
      </c>
      <c r="B16" s="90"/>
      <c r="C16" s="90"/>
      <c r="D16" s="90"/>
      <c r="E16" s="90"/>
      <c r="F16" s="69">
        <f>SUM(F11:F15)</f>
        <v>0</v>
      </c>
      <c r="G16" s="69">
        <f>SUM(G11:G15)</f>
        <v>0</v>
      </c>
      <c r="H16" s="69">
        <f>SUM(H11:H15)</f>
        <v>0</v>
      </c>
      <c r="I16" s="85">
        <v>1</v>
      </c>
    </row>
    <row r="17" spans="1:11" ht="15.75" thickBot="1" x14ac:dyDescent="0.3">
      <c r="A17" s="137" t="s">
        <v>35</v>
      </c>
      <c r="B17" s="138"/>
      <c r="C17" s="138"/>
      <c r="D17" s="138"/>
      <c r="E17" s="138"/>
      <c r="F17" s="72">
        <f>F8+F16</f>
        <v>1641142</v>
      </c>
      <c r="G17" s="72">
        <f t="shared" ref="G17:H17" si="8">G16+G8</f>
        <v>1599928.5360000001</v>
      </c>
      <c r="H17" s="72">
        <f t="shared" si="8"/>
        <v>541213.46400000004</v>
      </c>
      <c r="I17" s="85"/>
    </row>
    <row r="18" spans="1:11" s="34" customFormat="1" ht="15" customHeight="1" thickBot="1" x14ac:dyDescent="0.3">
      <c r="A18" s="145" t="s">
        <v>67</v>
      </c>
      <c r="B18" s="146"/>
      <c r="C18" s="146"/>
      <c r="D18" s="146"/>
      <c r="E18" s="146"/>
      <c r="F18" s="146"/>
      <c r="G18" s="146"/>
      <c r="H18" s="147"/>
      <c r="I18" s="86"/>
    </row>
    <row r="19" spans="1:11" s="1" customFormat="1" ht="26.45" customHeight="1" thickBot="1" x14ac:dyDescent="0.3">
      <c r="A19" s="158"/>
      <c r="B19" s="159"/>
      <c r="C19" s="159"/>
      <c r="D19" s="159"/>
      <c r="E19" s="159"/>
      <c r="F19" s="159"/>
      <c r="G19" s="159"/>
      <c r="H19" s="160"/>
      <c r="I19" s="37"/>
    </row>
    <row r="20" spans="1:11" ht="15.75" thickBot="1" x14ac:dyDescent="0.3">
      <c r="A20" s="115" t="s">
        <v>39</v>
      </c>
      <c r="B20" s="116"/>
      <c r="C20" s="116"/>
      <c r="D20" s="116"/>
      <c r="E20" s="116"/>
      <c r="F20" s="116"/>
      <c r="G20" s="116"/>
      <c r="H20" s="117"/>
      <c r="I20" s="37"/>
    </row>
    <row r="21" spans="1:11" ht="22.5" x14ac:dyDescent="0.25">
      <c r="A21" s="15" t="s">
        <v>12</v>
      </c>
      <c r="B21" s="14" t="s">
        <v>13</v>
      </c>
      <c r="C21" s="14" t="s">
        <v>42</v>
      </c>
      <c r="D21" s="14" t="s">
        <v>14</v>
      </c>
      <c r="E21" s="14" t="s">
        <v>15</v>
      </c>
      <c r="F21" s="29" t="s">
        <v>6</v>
      </c>
      <c r="G21" s="29" t="s">
        <v>7</v>
      </c>
      <c r="H21" s="60" t="s">
        <v>8</v>
      </c>
      <c r="I21" s="87" t="s">
        <v>41</v>
      </c>
    </row>
    <row r="22" spans="1:11" s="1" customFormat="1" ht="15" customHeight="1" x14ac:dyDescent="0.25">
      <c r="A22" s="96"/>
      <c r="B22" s="91"/>
      <c r="C22" s="92"/>
      <c r="D22" s="92"/>
      <c r="E22" s="91"/>
      <c r="F22" s="69">
        <f>(B22*C22)+D22*E22</f>
        <v>0</v>
      </c>
      <c r="G22" s="69">
        <f>F22*I22</f>
        <v>0</v>
      </c>
      <c r="H22" s="73">
        <f>F22-G22</f>
        <v>0</v>
      </c>
      <c r="I22" s="85">
        <v>1</v>
      </c>
    </row>
    <row r="23" spans="1:11" s="1" customFormat="1" x14ac:dyDescent="0.25">
      <c r="A23" s="97"/>
      <c r="B23" s="91"/>
      <c r="C23" s="92"/>
      <c r="D23" s="92"/>
      <c r="E23" s="91"/>
      <c r="F23" s="69">
        <f>(B23*C23)+D23*E23</f>
        <v>0</v>
      </c>
      <c r="G23" s="69">
        <f t="shared" ref="G23:G31" si="9">F23*I23</f>
        <v>0</v>
      </c>
      <c r="H23" s="73">
        <f t="shared" ref="H23:H31" si="10">F23-G23</f>
        <v>0</v>
      </c>
      <c r="I23" s="85">
        <v>1</v>
      </c>
    </row>
    <row r="24" spans="1:11" s="1" customFormat="1" x14ac:dyDescent="0.25">
      <c r="A24" s="97"/>
      <c r="B24" s="91"/>
      <c r="C24" s="92"/>
      <c r="D24" s="92"/>
      <c r="E24" s="91"/>
      <c r="F24" s="69">
        <f t="shared" ref="F24:F31" si="11">(B24*C24)+D24*E24</f>
        <v>0</v>
      </c>
      <c r="G24" s="69">
        <f t="shared" si="9"/>
        <v>0</v>
      </c>
      <c r="H24" s="73">
        <f t="shared" si="10"/>
        <v>0</v>
      </c>
      <c r="I24" s="85">
        <v>1</v>
      </c>
    </row>
    <row r="25" spans="1:11" s="1" customFormat="1" x14ac:dyDescent="0.25">
      <c r="A25" s="96"/>
      <c r="B25" s="91"/>
      <c r="C25" s="92"/>
      <c r="D25" s="92"/>
      <c r="E25" s="91"/>
      <c r="F25" s="69">
        <f t="shared" si="11"/>
        <v>0</v>
      </c>
      <c r="G25" s="69">
        <f t="shared" si="9"/>
        <v>0</v>
      </c>
      <c r="H25" s="73">
        <f t="shared" si="10"/>
        <v>0</v>
      </c>
      <c r="I25" s="85">
        <v>1</v>
      </c>
    </row>
    <row r="26" spans="1:11" s="1" customFormat="1" x14ac:dyDescent="0.25">
      <c r="A26" s="96"/>
      <c r="B26" s="91"/>
      <c r="C26" s="101"/>
      <c r="D26" s="101"/>
      <c r="E26" s="91"/>
      <c r="F26" s="69">
        <f t="shared" si="11"/>
        <v>0</v>
      </c>
      <c r="G26" s="69">
        <f t="shared" si="9"/>
        <v>0</v>
      </c>
      <c r="H26" s="73">
        <f t="shared" si="10"/>
        <v>0</v>
      </c>
      <c r="I26" s="85">
        <v>1</v>
      </c>
      <c r="K26" s="37"/>
    </row>
    <row r="27" spans="1:11" s="1" customFormat="1" x14ac:dyDescent="0.25">
      <c r="A27" s="96"/>
      <c r="B27" s="91"/>
      <c r="C27" s="92"/>
      <c r="D27" s="92"/>
      <c r="E27" s="91"/>
      <c r="F27" s="69">
        <f t="shared" si="11"/>
        <v>0</v>
      </c>
      <c r="G27" s="69">
        <f t="shared" si="9"/>
        <v>0</v>
      </c>
      <c r="H27" s="73">
        <f t="shared" si="10"/>
        <v>0</v>
      </c>
      <c r="I27" s="85">
        <v>1</v>
      </c>
    </row>
    <row r="28" spans="1:11" x14ac:dyDescent="0.25">
      <c r="A28" s="98" t="s">
        <v>40</v>
      </c>
      <c r="B28" s="91"/>
      <c r="C28" s="92"/>
      <c r="D28" s="92"/>
      <c r="E28" s="91"/>
      <c r="F28" s="69">
        <f t="shared" si="11"/>
        <v>0</v>
      </c>
      <c r="G28" s="69">
        <f t="shared" si="9"/>
        <v>0</v>
      </c>
      <c r="H28" s="73">
        <f t="shared" si="10"/>
        <v>0</v>
      </c>
      <c r="I28" s="85">
        <v>1</v>
      </c>
    </row>
    <row r="29" spans="1:11" x14ac:dyDescent="0.25">
      <c r="A29" s="98" t="s">
        <v>40</v>
      </c>
      <c r="B29" s="91"/>
      <c r="C29" s="92"/>
      <c r="D29" s="92"/>
      <c r="E29" s="91"/>
      <c r="F29" s="69">
        <f t="shared" si="11"/>
        <v>0</v>
      </c>
      <c r="G29" s="69">
        <f t="shared" si="9"/>
        <v>0</v>
      </c>
      <c r="H29" s="73">
        <f t="shared" si="10"/>
        <v>0</v>
      </c>
      <c r="I29" s="85">
        <v>1</v>
      </c>
    </row>
    <row r="30" spans="1:11" x14ac:dyDescent="0.25">
      <c r="A30" s="99" t="s">
        <v>40</v>
      </c>
      <c r="B30" s="91"/>
      <c r="C30" s="92"/>
      <c r="D30" s="92"/>
      <c r="E30" s="91"/>
      <c r="F30" s="69">
        <f t="shared" si="11"/>
        <v>0</v>
      </c>
      <c r="G30" s="69">
        <f t="shared" si="9"/>
        <v>0</v>
      </c>
      <c r="H30" s="73">
        <f t="shared" si="10"/>
        <v>0</v>
      </c>
      <c r="I30" s="85">
        <v>1</v>
      </c>
    </row>
    <row r="31" spans="1:11" ht="28.9" customHeight="1" x14ac:dyDescent="0.25">
      <c r="A31" s="100" t="s">
        <v>63</v>
      </c>
      <c r="B31" s="57"/>
      <c r="C31" s="19"/>
      <c r="D31" s="58"/>
      <c r="E31" s="36">
        <v>0.52</v>
      </c>
      <c r="F31" s="69">
        <f t="shared" si="11"/>
        <v>0</v>
      </c>
      <c r="G31" s="69">
        <f t="shared" si="9"/>
        <v>0</v>
      </c>
      <c r="H31" s="73">
        <f t="shared" si="10"/>
        <v>0</v>
      </c>
      <c r="I31" s="85">
        <v>1</v>
      </c>
    </row>
    <row r="32" spans="1:11" ht="15.75" thickBot="1" x14ac:dyDescent="0.3">
      <c r="A32" s="137" t="s">
        <v>34</v>
      </c>
      <c r="B32" s="138"/>
      <c r="C32" s="138"/>
      <c r="D32" s="138"/>
      <c r="E32" s="138"/>
      <c r="F32" s="72">
        <f>SUM(F22:F31)</f>
        <v>0</v>
      </c>
      <c r="G32" s="72">
        <f>SUM(G22:G31)</f>
        <v>0</v>
      </c>
      <c r="H32" s="69">
        <f>SUM(H22:H31)</f>
        <v>0</v>
      </c>
      <c r="I32" s="85"/>
    </row>
    <row r="33" spans="1:12" s="1" customFormat="1" ht="15" customHeight="1" thickBot="1" x14ac:dyDescent="0.3">
      <c r="A33" s="139" t="s">
        <v>60</v>
      </c>
      <c r="B33" s="140"/>
      <c r="C33" s="140"/>
      <c r="D33" s="140"/>
      <c r="E33" s="140"/>
      <c r="F33" s="140"/>
      <c r="G33" s="140"/>
      <c r="H33" s="141"/>
      <c r="I33" s="37"/>
    </row>
    <row r="34" spans="1:12" s="1" customFormat="1" ht="26.45" customHeight="1" thickBot="1" x14ac:dyDescent="0.3">
      <c r="A34" s="142"/>
      <c r="B34" s="143"/>
      <c r="C34" s="143"/>
      <c r="D34" s="143"/>
      <c r="E34" s="143"/>
      <c r="F34" s="143"/>
      <c r="G34" s="143"/>
      <c r="H34" s="144"/>
      <c r="I34" s="37"/>
    </row>
    <row r="35" spans="1:12" ht="15.75" thickBot="1" x14ac:dyDescent="0.3">
      <c r="A35" s="115" t="s">
        <v>16</v>
      </c>
      <c r="B35" s="116"/>
      <c r="C35" s="116"/>
      <c r="D35" s="116"/>
      <c r="E35" s="116"/>
      <c r="F35" s="116"/>
      <c r="G35" s="116"/>
      <c r="H35" s="117"/>
      <c r="I35" s="37"/>
    </row>
    <row r="36" spans="1:12" ht="22.5" x14ac:dyDescent="0.25">
      <c r="A36" s="21" t="s">
        <v>17</v>
      </c>
      <c r="B36" s="22" t="s">
        <v>18</v>
      </c>
      <c r="C36" s="20" t="s">
        <v>45</v>
      </c>
      <c r="D36" s="23" t="s">
        <v>46</v>
      </c>
      <c r="E36" s="23" t="s">
        <v>19</v>
      </c>
      <c r="F36" s="30" t="s">
        <v>6</v>
      </c>
      <c r="G36" s="30" t="s">
        <v>7</v>
      </c>
      <c r="H36" s="24" t="s">
        <v>8</v>
      </c>
      <c r="I36" s="87" t="s">
        <v>41</v>
      </c>
    </row>
    <row r="37" spans="1:12" s="1" customFormat="1" x14ac:dyDescent="0.25">
      <c r="A37" s="66"/>
      <c r="B37" s="39"/>
      <c r="C37" s="62"/>
      <c r="D37" s="35"/>
      <c r="E37" s="38"/>
      <c r="F37" s="69">
        <f>((B37*C37)+(D37*E37))</f>
        <v>0</v>
      </c>
      <c r="G37" s="69">
        <f>F37*I37</f>
        <v>0</v>
      </c>
      <c r="H37" s="73">
        <f t="shared" ref="H37" si="12">F37-G37</f>
        <v>0</v>
      </c>
      <c r="I37" s="85">
        <v>1</v>
      </c>
    </row>
    <row r="38" spans="1:12" s="1" customFormat="1" x14ac:dyDescent="0.25">
      <c r="A38" s="66"/>
      <c r="B38" s="39"/>
      <c r="C38" s="62"/>
      <c r="D38" s="35"/>
      <c r="E38" s="38"/>
      <c r="F38" s="69">
        <f t="shared" ref="F38:F42" si="13">((B38*C38)+(D38*E38))</f>
        <v>0</v>
      </c>
      <c r="G38" s="69">
        <f t="shared" ref="G38:G42" si="14">F38*I38</f>
        <v>0</v>
      </c>
      <c r="H38" s="73">
        <f t="shared" ref="H38:H42" si="15">F38-G38</f>
        <v>0</v>
      </c>
      <c r="I38" s="85">
        <v>1</v>
      </c>
    </row>
    <row r="39" spans="1:12" s="1" customFormat="1" x14ac:dyDescent="0.25">
      <c r="A39" s="66"/>
      <c r="B39" s="39"/>
      <c r="C39" s="62"/>
      <c r="D39" s="35"/>
      <c r="E39" s="38"/>
      <c r="F39" s="69">
        <f t="shared" si="13"/>
        <v>0</v>
      </c>
      <c r="G39" s="69">
        <f t="shared" si="14"/>
        <v>0</v>
      </c>
      <c r="H39" s="73">
        <f t="shared" si="15"/>
        <v>0</v>
      </c>
      <c r="I39" s="85">
        <v>1</v>
      </c>
    </row>
    <row r="40" spans="1:12" s="1" customFormat="1" x14ac:dyDescent="0.25">
      <c r="A40" s="66"/>
      <c r="B40" s="39"/>
      <c r="C40" s="62"/>
      <c r="D40" s="35"/>
      <c r="E40" s="38"/>
      <c r="F40" s="69">
        <f t="shared" si="13"/>
        <v>0</v>
      </c>
      <c r="G40" s="69">
        <f t="shared" si="14"/>
        <v>0</v>
      </c>
      <c r="H40" s="73">
        <f t="shared" si="15"/>
        <v>0</v>
      </c>
      <c r="I40" s="85">
        <v>1</v>
      </c>
    </row>
    <row r="41" spans="1:12" s="1" customFormat="1" x14ac:dyDescent="0.25">
      <c r="A41" s="66"/>
      <c r="B41" s="39"/>
      <c r="C41" s="62"/>
      <c r="D41" s="35"/>
      <c r="E41" s="38"/>
      <c r="F41" s="69">
        <f t="shared" si="13"/>
        <v>0</v>
      </c>
      <c r="G41" s="69">
        <f t="shared" si="14"/>
        <v>0</v>
      </c>
      <c r="H41" s="73">
        <f t="shared" si="15"/>
        <v>0</v>
      </c>
      <c r="I41" s="85">
        <v>1</v>
      </c>
    </row>
    <row r="42" spans="1:12" x14ac:dyDescent="0.25">
      <c r="A42" s="63"/>
      <c r="B42" s="39"/>
      <c r="C42" s="62"/>
      <c r="D42" s="35"/>
      <c r="E42" s="38"/>
      <c r="F42" s="69">
        <f t="shared" si="13"/>
        <v>0</v>
      </c>
      <c r="G42" s="69">
        <f t="shared" si="14"/>
        <v>0</v>
      </c>
      <c r="H42" s="73">
        <f t="shared" si="15"/>
        <v>0</v>
      </c>
      <c r="I42" s="85">
        <v>1</v>
      </c>
    </row>
    <row r="43" spans="1:12" ht="15.75" thickBot="1" x14ac:dyDescent="0.3">
      <c r="A43" s="137" t="s">
        <v>33</v>
      </c>
      <c r="B43" s="138"/>
      <c r="C43" s="138"/>
      <c r="D43" s="138"/>
      <c r="E43" s="138"/>
      <c r="F43" s="72">
        <f>SUM(F37:F42)</f>
        <v>0</v>
      </c>
      <c r="G43" s="72">
        <f t="shared" ref="G43:H43" si="16">SUM(G37:G42)</f>
        <v>0</v>
      </c>
      <c r="H43" s="74">
        <f t="shared" si="16"/>
        <v>0</v>
      </c>
      <c r="I43" s="85"/>
    </row>
    <row r="44" spans="1:12" s="1" customFormat="1" ht="15" customHeight="1" thickBot="1" x14ac:dyDescent="0.3">
      <c r="A44" s="145" t="s">
        <v>61</v>
      </c>
      <c r="B44" s="146"/>
      <c r="C44" s="146"/>
      <c r="D44" s="146"/>
      <c r="E44" s="146"/>
      <c r="F44" s="146"/>
      <c r="G44" s="146"/>
      <c r="H44" s="147"/>
      <c r="I44" s="37"/>
    </row>
    <row r="45" spans="1:12" s="1" customFormat="1" ht="17.25" customHeight="1" thickBot="1" x14ac:dyDescent="0.3">
      <c r="A45" s="148"/>
      <c r="B45" s="149"/>
      <c r="C45" s="149"/>
      <c r="D45" s="149"/>
      <c r="E45" s="149"/>
      <c r="F45" s="149"/>
      <c r="G45" s="149"/>
      <c r="H45" s="150"/>
      <c r="I45" s="37"/>
    </row>
    <row r="46" spans="1:12" s="1" customFormat="1" ht="15.75" thickBot="1" x14ac:dyDescent="0.3">
      <c r="A46" s="115" t="s">
        <v>43</v>
      </c>
      <c r="B46" s="116"/>
      <c r="C46" s="116"/>
      <c r="D46" s="116"/>
      <c r="E46" s="116"/>
      <c r="F46" s="151"/>
      <c r="G46" s="151"/>
      <c r="H46" s="117"/>
      <c r="I46" s="37"/>
    </row>
    <row r="47" spans="1:12" s="1" customFormat="1" ht="22.5" x14ac:dyDescent="0.25">
      <c r="A47" s="45" t="s">
        <v>12</v>
      </c>
      <c r="B47" s="46" t="s">
        <v>20</v>
      </c>
      <c r="C47" s="46" t="s">
        <v>44</v>
      </c>
      <c r="D47" s="46" t="s">
        <v>47</v>
      </c>
      <c r="E47" s="54" t="s">
        <v>21</v>
      </c>
      <c r="F47" s="27" t="s">
        <v>6</v>
      </c>
      <c r="G47" s="27" t="s">
        <v>7</v>
      </c>
      <c r="H47" s="55" t="s">
        <v>8</v>
      </c>
      <c r="I47" s="87" t="s">
        <v>41</v>
      </c>
      <c r="L47" s="44"/>
    </row>
    <row r="48" spans="1:12" s="1" customFormat="1" x14ac:dyDescent="0.25">
      <c r="A48" s="67"/>
      <c r="B48" s="32"/>
      <c r="C48" s="33"/>
      <c r="D48" s="33"/>
      <c r="E48" s="33"/>
      <c r="F48" s="47">
        <f>((B48*C48)+(D48*B48)+E48*B48)</f>
        <v>0</v>
      </c>
      <c r="G48" s="47">
        <f>F48*I48</f>
        <v>0</v>
      </c>
      <c r="H48" s="102">
        <f>F48-G48</f>
        <v>0</v>
      </c>
      <c r="I48" s="85">
        <v>1</v>
      </c>
      <c r="J48" s="48"/>
      <c r="L48" s="44"/>
    </row>
    <row r="49" spans="1:12" s="1" customFormat="1" x14ac:dyDescent="0.25">
      <c r="A49" s="67"/>
      <c r="B49" s="32"/>
      <c r="C49" s="33"/>
      <c r="D49" s="33"/>
      <c r="E49" s="33"/>
      <c r="F49" s="47">
        <f t="shared" ref="F49:F51" si="17">((B49*C49)+(D49*B49)+E49*B49)</f>
        <v>0</v>
      </c>
      <c r="G49" s="47">
        <f t="shared" ref="G49:G51" si="18">F49*I49</f>
        <v>0</v>
      </c>
      <c r="H49" s="61">
        <f t="shared" ref="H49:H51" si="19">F49-G49</f>
        <v>0</v>
      </c>
      <c r="I49" s="85">
        <v>1</v>
      </c>
      <c r="J49" s="48"/>
      <c r="L49" s="44"/>
    </row>
    <row r="50" spans="1:12" s="1" customFormat="1" x14ac:dyDescent="0.25">
      <c r="A50" s="67"/>
      <c r="B50" s="32"/>
      <c r="C50" s="33"/>
      <c r="D50" s="33"/>
      <c r="E50" s="33"/>
      <c r="F50" s="47">
        <f t="shared" si="17"/>
        <v>0</v>
      </c>
      <c r="G50" s="47">
        <f t="shared" si="18"/>
        <v>0</v>
      </c>
      <c r="H50" s="61">
        <f t="shared" si="19"/>
        <v>0</v>
      </c>
      <c r="I50" s="85">
        <v>1</v>
      </c>
      <c r="J50" s="48"/>
      <c r="L50" s="44"/>
    </row>
    <row r="51" spans="1:12" x14ac:dyDescent="0.25">
      <c r="A51" s="67"/>
      <c r="B51" s="32"/>
      <c r="C51" s="33"/>
      <c r="D51" s="33"/>
      <c r="E51" s="33"/>
      <c r="F51" s="47">
        <f t="shared" si="17"/>
        <v>0</v>
      </c>
      <c r="G51" s="47">
        <f t="shared" si="18"/>
        <v>0</v>
      </c>
      <c r="H51" s="61">
        <f t="shared" si="19"/>
        <v>0</v>
      </c>
      <c r="I51" s="85">
        <v>1</v>
      </c>
    </row>
    <row r="52" spans="1:12" ht="15.75" thickBot="1" x14ac:dyDescent="0.3">
      <c r="A52" s="106" t="s">
        <v>36</v>
      </c>
      <c r="B52" s="107"/>
      <c r="C52" s="107"/>
      <c r="D52" s="107"/>
      <c r="E52" s="108"/>
      <c r="F52" s="10">
        <f>SUM(F48:F51)</f>
        <v>0</v>
      </c>
      <c r="G52" s="10">
        <f>SUM(G48:G51)</f>
        <v>0</v>
      </c>
      <c r="H52" s="59">
        <f t="shared" ref="H52" si="20">SUM(H51)</f>
        <v>0</v>
      </c>
      <c r="I52" s="37"/>
    </row>
    <row r="53" spans="1:12" s="1" customFormat="1" ht="15" customHeight="1" thickBot="1" x14ac:dyDescent="0.3">
      <c r="A53" s="103" t="s">
        <v>64</v>
      </c>
      <c r="B53" s="104"/>
      <c r="C53" s="104"/>
      <c r="D53" s="104"/>
      <c r="E53" s="104"/>
      <c r="F53" s="104"/>
      <c r="G53" s="104"/>
      <c r="H53" s="105"/>
      <c r="I53" s="37"/>
    </row>
    <row r="54" spans="1:12" s="1" customFormat="1" ht="14.25" customHeight="1" thickBot="1" x14ac:dyDescent="0.3">
      <c r="A54" s="109"/>
      <c r="B54" s="110"/>
      <c r="C54" s="110"/>
      <c r="D54" s="110"/>
      <c r="E54" s="110"/>
      <c r="F54" s="110"/>
      <c r="G54" s="110"/>
      <c r="H54" s="111"/>
      <c r="I54" s="37"/>
    </row>
    <row r="55" spans="1:12" x14ac:dyDescent="0.25">
      <c r="A55" s="152" t="s">
        <v>28</v>
      </c>
      <c r="B55" s="153"/>
      <c r="C55" s="153"/>
      <c r="D55" s="153"/>
      <c r="E55" s="153"/>
      <c r="F55" s="153"/>
      <c r="G55" s="153"/>
      <c r="H55" s="154"/>
      <c r="I55" s="37"/>
    </row>
    <row r="56" spans="1:12" ht="22.5" x14ac:dyDescent="0.25">
      <c r="A56" s="16" t="s">
        <v>12</v>
      </c>
      <c r="B56" s="25" t="s">
        <v>22</v>
      </c>
      <c r="C56" s="17" t="s">
        <v>48</v>
      </c>
      <c r="D56" s="17" t="s">
        <v>15</v>
      </c>
      <c r="E56" s="17" t="s">
        <v>62</v>
      </c>
      <c r="F56" s="27" t="s">
        <v>6</v>
      </c>
      <c r="G56" s="27" t="s">
        <v>7</v>
      </c>
      <c r="H56" s="18" t="s">
        <v>8</v>
      </c>
      <c r="I56" s="87" t="s">
        <v>41</v>
      </c>
    </row>
    <row r="57" spans="1:12" x14ac:dyDescent="0.25">
      <c r="A57" s="5"/>
      <c r="B57" s="40"/>
      <c r="C57" s="2"/>
      <c r="D57" s="40"/>
      <c r="E57" s="56">
        <f>C57*D57</f>
        <v>0</v>
      </c>
      <c r="F57" s="69">
        <f>B57+E57</f>
        <v>0</v>
      </c>
      <c r="G57" s="69">
        <f>F57*I57</f>
        <v>0</v>
      </c>
      <c r="H57" s="70">
        <f>F57-G57</f>
        <v>0</v>
      </c>
      <c r="I57" s="85">
        <v>1</v>
      </c>
    </row>
    <row r="58" spans="1:12" ht="15.75" thickBot="1" x14ac:dyDescent="0.3">
      <c r="A58" s="137" t="s">
        <v>32</v>
      </c>
      <c r="B58" s="138"/>
      <c r="C58" s="138"/>
      <c r="D58" s="138"/>
      <c r="E58" s="138"/>
      <c r="F58" s="72">
        <f>SUM(F57)</f>
        <v>0</v>
      </c>
      <c r="G58" s="72">
        <f t="shared" ref="G58:H58" si="21">SUM(G57)</f>
        <v>0</v>
      </c>
      <c r="H58" s="72">
        <f t="shared" si="21"/>
        <v>0</v>
      </c>
      <c r="I58" s="37"/>
    </row>
    <row r="59" spans="1:12" s="1" customFormat="1" ht="15" customHeight="1" thickBot="1" x14ac:dyDescent="0.3">
      <c r="A59" s="103" t="s">
        <v>65</v>
      </c>
      <c r="B59" s="104"/>
      <c r="C59" s="104"/>
      <c r="D59" s="104"/>
      <c r="E59" s="104"/>
      <c r="F59" s="104"/>
      <c r="G59" s="104"/>
      <c r="H59" s="105"/>
      <c r="I59" s="37"/>
    </row>
    <row r="60" spans="1:12" s="1" customFormat="1" ht="36.75" customHeight="1" thickBot="1" x14ac:dyDescent="0.3">
      <c r="A60" s="109"/>
      <c r="B60" s="110"/>
      <c r="C60" s="110"/>
      <c r="D60" s="110"/>
      <c r="E60" s="110"/>
      <c r="F60" s="110"/>
      <c r="G60" s="110"/>
      <c r="H60" s="111"/>
      <c r="I60" s="37"/>
    </row>
    <row r="61" spans="1:12" s="1" customFormat="1" ht="15.75" thickBot="1" x14ac:dyDescent="0.3">
      <c r="A61" s="115" t="s">
        <v>37</v>
      </c>
      <c r="B61" s="116"/>
      <c r="C61" s="116"/>
      <c r="D61" s="116"/>
      <c r="E61" s="116"/>
      <c r="F61" s="116"/>
      <c r="G61" s="116"/>
      <c r="H61" s="117"/>
      <c r="I61" s="37"/>
    </row>
    <row r="62" spans="1:12" ht="32.25" customHeight="1" x14ac:dyDescent="0.25">
      <c r="A62" s="118" t="s">
        <v>38</v>
      </c>
      <c r="B62" s="119"/>
      <c r="C62" s="26" t="s">
        <v>23</v>
      </c>
      <c r="D62" s="122" t="s">
        <v>24</v>
      </c>
      <c r="E62" s="119"/>
      <c r="F62" s="30" t="s">
        <v>6</v>
      </c>
      <c r="G62" s="30" t="s">
        <v>7</v>
      </c>
      <c r="H62" s="24" t="s">
        <v>8</v>
      </c>
      <c r="I62" s="87" t="s">
        <v>41</v>
      </c>
    </row>
    <row r="63" spans="1:12" s="1" customFormat="1" ht="16.5" customHeight="1" x14ac:dyDescent="0.25">
      <c r="A63" s="120"/>
      <c r="B63" s="121"/>
      <c r="C63" s="75">
        <f>F73</f>
        <v>1641142</v>
      </c>
      <c r="D63" s="123">
        <f>C63*A63</f>
        <v>0</v>
      </c>
      <c r="E63" s="124"/>
      <c r="F63" s="69">
        <f>D63</f>
        <v>0</v>
      </c>
      <c r="G63" s="69">
        <f>F63*I63</f>
        <v>0</v>
      </c>
      <c r="H63" s="70">
        <f>F63-G63</f>
        <v>0</v>
      </c>
      <c r="I63" s="85">
        <v>1</v>
      </c>
    </row>
    <row r="64" spans="1:12" s="1" customFormat="1" ht="15.75" thickBot="1" x14ac:dyDescent="0.3">
      <c r="A64" s="106" t="s">
        <v>31</v>
      </c>
      <c r="B64" s="107"/>
      <c r="C64" s="107"/>
      <c r="D64" s="107"/>
      <c r="E64" s="108"/>
      <c r="F64" s="76">
        <f>SUM(F63)</f>
        <v>0</v>
      </c>
      <c r="G64" s="76">
        <f t="shared" ref="G64:H64" si="22">SUM(G63)</f>
        <v>0</v>
      </c>
      <c r="H64" s="76">
        <f t="shared" si="22"/>
        <v>0</v>
      </c>
    </row>
    <row r="65" spans="1:8" s="1" customFormat="1" ht="15" customHeight="1" thickBot="1" x14ac:dyDescent="0.3">
      <c r="A65" s="103" t="s">
        <v>66</v>
      </c>
      <c r="B65" s="104"/>
      <c r="C65" s="104"/>
      <c r="D65" s="104"/>
      <c r="E65" s="104"/>
      <c r="F65" s="104"/>
      <c r="G65" s="104"/>
      <c r="H65" s="105"/>
    </row>
    <row r="66" spans="1:8" s="1" customFormat="1" ht="18.75" customHeight="1" thickBot="1" x14ac:dyDescent="0.3">
      <c r="A66" s="109"/>
      <c r="B66" s="110"/>
      <c r="C66" s="110"/>
      <c r="D66" s="110"/>
      <c r="E66" s="110"/>
      <c r="F66" s="110"/>
      <c r="G66" s="110"/>
      <c r="H66" s="111"/>
    </row>
    <row r="67" spans="1:8" ht="18.75" x14ac:dyDescent="0.3">
      <c r="A67" s="134" t="s">
        <v>25</v>
      </c>
      <c r="B67" s="135"/>
      <c r="C67" s="135"/>
      <c r="D67" s="135"/>
      <c r="E67" s="136"/>
      <c r="F67" s="29" t="s">
        <v>6</v>
      </c>
      <c r="G67" s="29" t="s">
        <v>7</v>
      </c>
      <c r="H67" s="31" t="s">
        <v>8</v>
      </c>
    </row>
    <row r="68" spans="1:8" ht="21" x14ac:dyDescent="0.35">
      <c r="A68" s="125" t="s">
        <v>26</v>
      </c>
      <c r="B68" s="126"/>
      <c r="C68" s="126"/>
      <c r="D68" s="126"/>
      <c r="E68" s="127"/>
      <c r="F68" s="77">
        <f>F17</f>
        <v>1641142</v>
      </c>
      <c r="G68" s="77">
        <f>G17</f>
        <v>1599928.5360000001</v>
      </c>
      <c r="H68" s="78">
        <f>H17</f>
        <v>541213.46400000004</v>
      </c>
    </row>
    <row r="69" spans="1:8" ht="21" customHeight="1" x14ac:dyDescent="0.25">
      <c r="A69" s="128" t="s">
        <v>11</v>
      </c>
      <c r="B69" s="129"/>
      <c r="C69" s="129"/>
      <c r="D69" s="129"/>
      <c r="E69" s="130"/>
      <c r="F69" s="77">
        <f>F32</f>
        <v>0</v>
      </c>
      <c r="G69" s="77">
        <f t="shared" ref="G69:H69" si="23">G32</f>
        <v>0</v>
      </c>
      <c r="H69" s="77">
        <f t="shared" si="23"/>
        <v>0</v>
      </c>
    </row>
    <row r="70" spans="1:8" ht="21" x14ac:dyDescent="0.25">
      <c r="A70" s="128" t="s">
        <v>16</v>
      </c>
      <c r="B70" s="129"/>
      <c r="C70" s="129"/>
      <c r="D70" s="129"/>
      <c r="E70" s="130"/>
      <c r="F70" s="77">
        <f>F43</f>
        <v>0</v>
      </c>
      <c r="G70" s="77">
        <f t="shared" ref="G70:H70" si="24">G43</f>
        <v>0</v>
      </c>
      <c r="H70" s="77">
        <f t="shared" si="24"/>
        <v>0</v>
      </c>
    </row>
    <row r="71" spans="1:8" ht="21" x14ac:dyDescent="0.25">
      <c r="A71" s="128" t="s">
        <v>27</v>
      </c>
      <c r="B71" s="129"/>
      <c r="C71" s="129"/>
      <c r="D71" s="129"/>
      <c r="E71" s="130"/>
      <c r="F71" s="77">
        <f>F52</f>
        <v>0</v>
      </c>
      <c r="G71" s="77">
        <f t="shared" ref="G71:H71" si="25">G52</f>
        <v>0</v>
      </c>
      <c r="H71" s="77">
        <f t="shared" si="25"/>
        <v>0</v>
      </c>
    </row>
    <row r="72" spans="1:8" ht="21" x14ac:dyDescent="0.25">
      <c r="A72" s="128" t="s">
        <v>28</v>
      </c>
      <c r="B72" s="129"/>
      <c r="C72" s="129"/>
      <c r="D72" s="129"/>
      <c r="E72" s="130"/>
      <c r="F72" s="77">
        <f>F58</f>
        <v>0</v>
      </c>
      <c r="G72" s="77">
        <f t="shared" ref="G72:H72" si="26">G58</f>
        <v>0</v>
      </c>
      <c r="H72" s="77">
        <f t="shared" si="26"/>
        <v>0</v>
      </c>
    </row>
    <row r="73" spans="1:8" x14ac:dyDescent="0.25">
      <c r="A73" s="131" t="s">
        <v>29</v>
      </c>
      <c r="B73" s="132"/>
      <c r="C73" s="132"/>
      <c r="D73" s="132"/>
      <c r="E73" s="133"/>
      <c r="F73" s="77">
        <f>SUM(F68:F72)</f>
        <v>1641142</v>
      </c>
      <c r="G73" s="77">
        <f t="shared" ref="G73:H73" si="27">SUM(G68:G72)</f>
        <v>1599928.5360000001</v>
      </c>
      <c r="H73" s="77">
        <f t="shared" si="27"/>
        <v>541213.46400000004</v>
      </c>
    </row>
    <row r="74" spans="1:8" ht="21" x14ac:dyDescent="0.35">
      <c r="A74" s="125" t="s">
        <v>37</v>
      </c>
      <c r="B74" s="126"/>
      <c r="C74" s="126"/>
      <c r="D74" s="126"/>
      <c r="E74" s="127"/>
      <c r="F74" s="79">
        <f>F64</f>
        <v>0</v>
      </c>
      <c r="G74" s="79">
        <f t="shared" ref="G74:H74" si="28">G64</f>
        <v>0</v>
      </c>
      <c r="H74" s="79">
        <f t="shared" si="28"/>
        <v>0</v>
      </c>
    </row>
    <row r="75" spans="1:8" ht="19.5" thickBot="1" x14ac:dyDescent="0.35">
      <c r="A75" s="112" t="s">
        <v>30</v>
      </c>
      <c r="B75" s="113"/>
      <c r="C75" s="113"/>
      <c r="D75" s="113"/>
      <c r="E75" s="114"/>
      <c r="F75" s="80">
        <f>F73+F74</f>
        <v>1641142</v>
      </c>
      <c r="G75" s="80">
        <f t="shared" ref="G75:H75" si="29">G73+G74</f>
        <v>1599928.5360000001</v>
      </c>
      <c r="H75" s="80">
        <f t="shared" si="29"/>
        <v>541213.46400000004</v>
      </c>
    </row>
  </sheetData>
  <sheetProtection password="C32C" sheet="1" objects="1" scenarios="1" formatRows="0" selectLockedCells="1"/>
  <mergeCells count="38">
    <mergeCell ref="A1:H1"/>
    <mergeCell ref="A17:E17"/>
    <mergeCell ref="A2:H2"/>
    <mergeCell ref="A20:H20"/>
    <mergeCell ref="A35:H35"/>
    <mergeCell ref="A19:H19"/>
    <mergeCell ref="A18:H18"/>
    <mergeCell ref="A32:E32"/>
    <mergeCell ref="A43:E43"/>
    <mergeCell ref="A52:E52"/>
    <mergeCell ref="A58:E58"/>
    <mergeCell ref="A33:H33"/>
    <mergeCell ref="A34:H34"/>
    <mergeCell ref="A53:H53"/>
    <mergeCell ref="A54:H54"/>
    <mergeCell ref="A44:H44"/>
    <mergeCell ref="A45:H45"/>
    <mergeCell ref="A46:H46"/>
    <mergeCell ref="A55:H55"/>
    <mergeCell ref="A75:E75"/>
    <mergeCell ref="A61:H61"/>
    <mergeCell ref="A62:B62"/>
    <mergeCell ref="A63:B63"/>
    <mergeCell ref="D62:E62"/>
    <mergeCell ref="D63:E63"/>
    <mergeCell ref="A68:E68"/>
    <mergeCell ref="A69:E69"/>
    <mergeCell ref="A70:E70"/>
    <mergeCell ref="A71:E71"/>
    <mergeCell ref="A72:E72"/>
    <mergeCell ref="A74:E74"/>
    <mergeCell ref="A73:E73"/>
    <mergeCell ref="A67:E67"/>
    <mergeCell ref="A59:H59"/>
    <mergeCell ref="A64:E64"/>
    <mergeCell ref="A60:H60"/>
    <mergeCell ref="A65:H65"/>
    <mergeCell ref="A66:H66"/>
  </mergeCells>
  <pageMargins left="0" right="0" top="0.25" bottom="0.2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5"/>
  <sheetViews>
    <sheetView workbookViewId="0">
      <selection activeCell="E2" sqref="E2"/>
    </sheetView>
  </sheetViews>
  <sheetFormatPr defaultRowHeight="15" x14ac:dyDescent="0.25"/>
  <cols>
    <col min="1" max="1" width="57.28515625" style="43" customWidth="1"/>
    <col min="2" max="2" width="45.140625" customWidth="1"/>
  </cols>
  <sheetData>
    <row r="1" spans="1:2" s="1" customFormat="1" ht="21.75" thickBot="1" x14ac:dyDescent="0.3">
      <c r="A1" s="53" t="s">
        <v>59</v>
      </c>
      <c r="B1" s="81" t="s">
        <v>68</v>
      </c>
    </row>
    <row r="2" spans="1:2" ht="165.75" thickBot="1" x14ac:dyDescent="0.3">
      <c r="A2" s="49" t="s">
        <v>73</v>
      </c>
      <c r="B2" s="82" t="s">
        <v>72</v>
      </c>
    </row>
    <row r="3" spans="1:2" ht="15.75" thickBot="1" x14ac:dyDescent="0.3">
      <c r="A3" s="50"/>
      <c r="B3" s="88" t="s">
        <v>75</v>
      </c>
    </row>
    <row r="4" spans="1:2" ht="97.5" customHeight="1" thickBot="1" x14ac:dyDescent="0.3">
      <c r="A4" s="51" t="s">
        <v>54</v>
      </c>
      <c r="B4" s="89" t="s">
        <v>76</v>
      </c>
    </row>
    <row r="5" spans="1:2" ht="132.75" thickBot="1" x14ac:dyDescent="0.3">
      <c r="A5" s="52" t="s">
        <v>53</v>
      </c>
    </row>
    <row r="6" spans="1:2" ht="15.75" thickBot="1" x14ac:dyDescent="0.3">
      <c r="A6" s="42"/>
    </row>
    <row r="7" spans="1:2" ht="84.75" thickBot="1" x14ac:dyDescent="0.3">
      <c r="A7" s="49" t="s">
        <v>55</v>
      </c>
    </row>
    <row r="8" spans="1:2" ht="15.75" thickBot="1" x14ac:dyDescent="0.3">
      <c r="A8" s="41"/>
    </row>
    <row r="9" spans="1:2" ht="84.75" thickBot="1" x14ac:dyDescent="0.3">
      <c r="A9" s="49" t="s">
        <v>56</v>
      </c>
    </row>
    <row r="10" spans="1:2" ht="15.75" thickBot="1" x14ac:dyDescent="0.3">
      <c r="A10" s="42"/>
    </row>
    <row r="11" spans="1:2" ht="108.75" thickBot="1" x14ac:dyDescent="0.3">
      <c r="A11" s="49" t="s">
        <v>57</v>
      </c>
    </row>
    <row r="12" spans="1:2" ht="15.75" thickBot="1" x14ac:dyDescent="0.3">
      <c r="A12" s="42"/>
    </row>
    <row r="13" spans="1:2" ht="84.75" thickBot="1" x14ac:dyDescent="0.3">
      <c r="A13" s="49" t="s">
        <v>58</v>
      </c>
    </row>
    <row r="14" spans="1:2" ht="15.75" thickBot="1" x14ac:dyDescent="0.3"/>
    <row r="15" spans="1:2" ht="39.75" thickBot="1" x14ac:dyDescent="0.3">
      <c r="A15" s="84" t="s">
        <v>74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Instructions</vt:lpstr>
      <vt:lpstr>Sheet1</vt:lpstr>
      <vt:lpstr>Budget!Print_Area</vt:lpstr>
    </vt:vector>
  </TitlesOfParts>
  <Company>CDOT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Erez, Ilana</dc:creator>
  <cp:lastModifiedBy>Fulk, Elizabeth</cp:lastModifiedBy>
  <cp:lastPrinted>2014-01-30T23:45:53Z</cp:lastPrinted>
  <dcterms:created xsi:type="dcterms:W3CDTF">2013-07-30T17:55:21Z</dcterms:created>
  <dcterms:modified xsi:type="dcterms:W3CDTF">2015-03-18T17:02:05Z</dcterms:modified>
</cp:coreProperties>
</file>