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codeName="ThisWorkbook" defaultThemeVersion="124226"/>
  <mc:AlternateContent xmlns:mc="http://schemas.openxmlformats.org/markup-compatibility/2006">
    <mc:Choice Requires="x15">
      <x15ac:absPath xmlns:x15ac="http://schemas.microsoft.com/office/spreadsheetml/2010/11/ac" url="C:\Users\colec\Desktop\"/>
    </mc:Choice>
  </mc:AlternateContent>
  <xr:revisionPtr revIDLastSave="0" documentId="13_ncr:1_{697CA14B-C003-4A8A-AD46-1D0C9116C728}" xr6:coauthVersionLast="47" xr6:coauthVersionMax="47" xr10:uidLastSave="{00000000-0000-0000-0000-000000000000}"/>
  <bookViews>
    <workbookView xWindow="28680" yWindow="-120" windowWidth="29040" windowHeight="17640" tabRatio="669" activeTab="4" xr2:uid="{00000000-000D-0000-FFFF-FFFF00000000}"/>
  </bookViews>
  <sheets>
    <sheet name="Precon Agenda Assembly" sheetId="11" r:id="rId1"/>
    <sheet name="CDOT Form 140 Emergency Phone" sheetId="14" r:id="rId2"/>
    <sheet name="ProjEmergency Notification List" sheetId="15" r:id="rId3"/>
    <sheet name="Key Personnel" sheetId="12" r:id="rId4"/>
    <sheet name="Submittal List" sheetId="13" r:id="rId5"/>
  </sheets>
  <definedNames>
    <definedName name="_xlnm.Print_Area" localSheetId="1">'CDOT Form 140 Emergency Phone'!$A$1:$G$18</definedName>
    <definedName name="_xlnm.Print_Area" localSheetId="3">'Key Personnel'!$B$2:$J$177</definedName>
    <definedName name="_xlnm.Print_Area" localSheetId="0">'Precon Agenda Assembly'!$B$1:$J$554</definedName>
    <definedName name="_xlnm.Print_Area" localSheetId="2">'ProjEmergency Notification List'!$A$1:$T$61</definedName>
    <definedName name="_xlnm.Print_Area" localSheetId="4">'Submittal List'!$A$1:$I$86</definedName>
    <definedName name="_xlnm.Print_Titles" localSheetId="3">'Key Personnel'!$1:$1</definedName>
    <definedName name="_xlnm.Print_Titles" localSheetId="2">'ProjEmergency Notification List'!$3:$12</definedName>
    <definedName name="_xlnm.Print_Titles" localSheetId="4">'Submittal List'!$9:$9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459" i="11" l="1"/>
  <c r="K458" i="11"/>
  <c r="K457" i="11"/>
  <c r="K275" i="11"/>
  <c r="K274" i="11"/>
  <c r="K273" i="11"/>
  <c r="K259" i="11"/>
  <c r="K258" i="11"/>
  <c r="K257" i="11"/>
  <c r="K230" i="11"/>
  <c r="K229" i="11"/>
  <c r="K228" i="11"/>
  <c r="K182" i="11"/>
  <c r="K181" i="11"/>
  <c r="K180" i="11"/>
  <c r="E9" i="15" l="1"/>
  <c r="A3" i="12"/>
  <c r="J3" i="12"/>
  <c r="D4" i="13"/>
  <c r="H4" i="13"/>
  <c r="F4" i="13"/>
  <c r="H2" i="13"/>
  <c r="P8" i="15" l="1"/>
  <c r="K11" i="15"/>
  <c r="C3" i="13"/>
  <c r="B3" i="13"/>
  <c r="A11" i="15" s="1"/>
  <c r="G49" i="15" l="1"/>
  <c r="K4" i="15"/>
  <c r="V10" i="15"/>
  <c r="K99" i="11"/>
  <c r="K98" i="11"/>
  <c r="K97" i="11"/>
  <c r="F15" i="14"/>
  <c r="F14" i="14"/>
  <c r="F13" i="14"/>
  <c r="F12" i="14"/>
  <c r="F11" i="14"/>
  <c r="F10" i="14"/>
  <c r="F9" i="14"/>
  <c r="F8" i="14"/>
  <c r="F7" i="14"/>
  <c r="F6" i="14"/>
  <c r="C15" i="14"/>
  <c r="C14" i="14"/>
  <c r="C13" i="14"/>
  <c r="C12" i="14"/>
  <c r="C11" i="14"/>
  <c r="C10" i="14"/>
  <c r="C9" i="14"/>
  <c r="C8" i="14"/>
  <c r="C7" i="14"/>
  <c r="C6" i="14"/>
  <c r="A67" i="12"/>
  <c r="A68" i="12"/>
  <c r="A69" i="12"/>
  <c r="C2" i="13"/>
  <c r="C4" i="13"/>
  <c r="C5" i="13"/>
  <c r="J3" i="13"/>
  <c r="J4" i="13"/>
  <c r="J5" i="13"/>
  <c r="J6" i="13"/>
  <c r="J7" i="13"/>
  <c r="J2" i="13"/>
  <c r="C7" i="13"/>
  <c r="C6" i="13"/>
  <c r="K44" i="11"/>
  <c r="K45" i="11"/>
  <c r="K43" i="11"/>
  <c r="K42" i="11"/>
  <c r="K41" i="11"/>
  <c r="K40" i="11"/>
  <c r="K38" i="11"/>
  <c r="K152" i="11" l="1"/>
  <c r="K391" i="11"/>
  <c r="K217" i="11"/>
  <c r="K216" i="11"/>
  <c r="K208" i="11"/>
  <c r="K3" i="11"/>
  <c r="K20" i="11"/>
  <c r="K530" i="11"/>
  <c r="K513" i="11"/>
  <c r="K507" i="11"/>
  <c r="K504" i="11"/>
  <c r="K503" i="11"/>
  <c r="K450" i="11"/>
  <c r="K364" i="11"/>
  <c r="K362" i="11"/>
  <c r="K2" i="11"/>
  <c r="K4" i="11"/>
  <c r="K522" i="11"/>
  <c r="K514" i="11"/>
  <c r="K495" i="11"/>
  <c r="K492" i="11"/>
  <c r="K471" i="11"/>
  <c r="K470" i="11"/>
  <c r="K469" i="11"/>
  <c r="K464" i="11"/>
  <c r="K430" i="11"/>
  <c r="K413" i="11"/>
  <c r="K214" i="11"/>
  <c r="K121" i="11"/>
  <c r="K375" i="11"/>
  <c r="K374" i="11"/>
  <c r="K357" i="11"/>
  <c r="K365" i="11"/>
  <c r="K371" i="11"/>
  <c r="K355" i="11"/>
  <c r="K220" i="11"/>
  <c r="K267" i="11"/>
  <c r="K265" i="11"/>
  <c r="K5" i="11"/>
  <c r="K6" i="11"/>
  <c r="K7" i="11"/>
  <c r="K8" i="11"/>
  <c r="K9" i="11"/>
  <c r="K10" i="11"/>
  <c r="K11" i="11"/>
  <c r="K12" i="11"/>
  <c r="K13" i="11"/>
  <c r="K14" i="11"/>
  <c r="K15" i="11"/>
  <c r="K16" i="11"/>
  <c r="K17" i="11"/>
  <c r="K18" i="11"/>
  <c r="K19" i="11"/>
  <c r="K21" i="11"/>
  <c r="K22" i="11"/>
  <c r="K23" i="11"/>
  <c r="K24" i="11"/>
  <c r="K25" i="11"/>
  <c r="K26" i="11"/>
  <c r="K27" i="11"/>
  <c r="K28" i="11"/>
  <c r="K29" i="11"/>
  <c r="K30" i="11"/>
  <c r="K31" i="11"/>
  <c r="K32" i="11"/>
  <c r="K33" i="11"/>
  <c r="K34" i="11"/>
  <c r="K35" i="11"/>
  <c r="K36" i="11"/>
  <c r="K37" i="11"/>
  <c r="K39" i="11"/>
  <c r="K46" i="11"/>
  <c r="K47" i="11"/>
  <c r="K48" i="11"/>
  <c r="K49" i="11"/>
  <c r="K50" i="11"/>
  <c r="K51" i="11"/>
  <c r="K52" i="11"/>
  <c r="K53" i="11"/>
  <c r="K54" i="11"/>
  <c r="K55" i="11"/>
  <c r="K56" i="11"/>
  <c r="K57" i="11"/>
  <c r="K58" i="11"/>
  <c r="K59" i="11"/>
  <c r="K60" i="11"/>
  <c r="K61" i="11"/>
  <c r="K62" i="11"/>
  <c r="K63" i="11"/>
  <c r="K64" i="11"/>
  <c r="K65" i="11"/>
  <c r="K66" i="11"/>
  <c r="K67" i="11"/>
  <c r="K68" i="11"/>
  <c r="K69" i="11"/>
  <c r="K70" i="11"/>
  <c r="K71" i="11"/>
  <c r="K72" i="11"/>
  <c r="K73" i="11"/>
  <c r="K74" i="11"/>
  <c r="K75" i="11"/>
  <c r="K76" i="11"/>
  <c r="K77" i="11"/>
  <c r="K78" i="11"/>
  <c r="K79" i="11"/>
  <c r="K80" i="11"/>
  <c r="K81" i="11"/>
  <c r="K82" i="11"/>
  <c r="K83" i="11"/>
  <c r="K84" i="11"/>
  <c r="K85" i="11"/>
  <c r="K86" i="11"/>
  <c r="K87" i="11"/>
  <c r="K88" i="11"/>
  <c r="K89" i="11"/>
  <c r="K90" i="11"/>
  <c r="K91" i="11"/>
  <c r="K92" i="11"/>
  <c r="K93" i="11"/>
  <c r="K94" i="11"/>
  <c r="K95" i="11"/>
  <c r="K96" i="11"/>
  <c r="K100" i="11"/>
  <c r="K101" i="11"/>
  <c r="K102" i="11"/>
  <c r="K103" i="11"/>
  <c r="K104" i="11"/>
  <c r="K105" i="11"/>
  <c r="K106" i="11"/>
  <c r="K107" i="11"/>
  <c r="K108" i="11"/>
  <c r="K109" i="11"/>
  <c r="K110" i="11"/>
  <c r="K111" i="11"/>
  <c r="K112" i="11"/>
  <c r="K113" i="11"/>
  <c r="K114" i="11"/>
  <c r="K115" i="11"/>
  <c r="K116" i="11"/>
  <c r="K117" i="11"/>
  <c r="K118" i="11"/>
  <c r="K119" i="11"/>
  <c r="K120" i="11"/>
  <c r="K122" i="11"/>
  <c r="K123" i="11"/>
  <c r="K125" i="11"/>
  <c r="K126" i="11"/>
  <c r="K127" i="11"/>
  <c r="K128" i="11"/>
  <c r="K129" i="11"/>
  <c r="K130" i="11"/>
  <c r="K131" i="11"/>
  <c r="K132" i="11"/>
  <c r="K133" i="11"/>
  <c r="K134" i="11"/>
  <c r="K135" i="11"/>
  <c r="K136" i="11"/>
  <c r="K137" i="11"/>
  <c r="K138" i="11"/>
  <c r="K139" i="11"/>
  <c r="K140" i="11"/>
  <c r="K141" i="11"/>
  <c r="K142" i="11"/>
  <c r="K143" i="11"/>
  <c r="K144" i="11"/>
  <c r="K145" i="11"/>
  <c r="K146" i="11"/>
  <c r="K147" i="11"/>
  <c r="K148" i="11"/>
  <c r="K149" i="11"/>
  <c r="K150" i="11"/>
  <c r="K151" i="11"/>
  <c r="K153" i="11"/>
  <c r="K154" i="11"/>
  <c r="K155" i="11"/>
  <c r="K156" i="11"/>
  <c r="K157" i="11"/>
  <c r="K158" i="11"/>
  <c r="K159" i="11"/>
  <c r="K160" i="11"/>
  <c r="K161" i="11"/>
  <c r="K162" i="11"/>
  <c r="K163" i="11"/>
  <c r="K164" i="11"/>
  <c r="K165" i="11"/>
  <c r="K166" i="11"/>
  <c r="K167" i="11"/>
  <c r="K168" i="11"/>
  <c r="K169" i="11"/>
  <c r="K170" i="11"/>
  <c r="K171" i="11"/>
  <c r="K172" i="11"/>
  <c r="K173" i="11"/>
  <c r="K174" i="11"/>
  <c r="K175" i="11"/>
  <c r="K176" i="11"/>
  <c r="K177" i="11"/>
  <c r="K178" i="11"/>
  <c r="K179" i="11"/>
  <c r="K184" i="11"/>
  <c r="K185" i="11"/>
  <c r="K186" i="11"/>
  <c r="K187" i="11"/>
  <c r="K188" i="11"/>
  <c r="K189" i="11"/>
  <c r="K190" i="11"/>
  <c r="K191" i="11"/>
  <c r="K192" i="11"/>
  <c r="K193" i="11"/>
  <c r="K194" i="11"/>
  <c r="K195" i="11"/>
  <c r="K196" i="11"/>
  <c r="K197" i="11"/>
  <c r="K198" i="11"/>
  <c r="K199" i="11"/>
  <c r="K200" i="11"/>
  <c r="K201" i="11"/>
  <c r="K202" i="11"/>
  <c r="K203" i="11"/>
  <c r="K204" i="11"/>
  <c r="K205" i="11"/>
  <c r="K206" i="11"/>
  <c r="K207" i="11"/>
  <c r="K209" i="11"/>
  <c r="K210" i="11"/>
  <c r="K211" i="11"/>
  <c r="K212" i="11"/>
  <c r="K213" i="11"/>
  <c r="K215" i="11"/>
  <c r="K218" i="11"/>
  <c r="K219" i="11"/>
  <c r="K221" i="11"/>
  <c r="K222" i="11"/>
  <c r="K223" i="11"/>
  <c r="K224" i="11"/>
  <c r="K225" i="11"/>
  <c r="K226" i="11"/>
  <c r="K227" i="11"/>
  <c r="K231" i="11"/>
  <c r="K232" i="11"/>
  <c r="K233" i="11"/>
  <c r="K234" i="11"/>
  <c r="K235" i="11"/>
  <c r="K236" i="11"/>
  <c r="K237" i="11"/>
  <c r="K238" i="11"/>
  <c r="K239" i="11"/>
  <c r="K240" i="11"/>
  <c r="K241" i="11"/>
  <c r="K242" i="11"/>
  <c r="K243" i="11"/>
  <c r="K244" i="11"/>
  <c r="K245" i="11"/>
  <c r="K246" i="11"/>
  <c r="K247" i="11"/>
  <c r="K248" i="11"/>
  <c r="K249" i="11"/>
  <c r="K250" i="11"/>
  <c r="K251" i="11"/>
  <c r="K252" i="11"/>
  <c r="K253" i="11"/>
  <c r="K254" i="11"/>
  <c r="K255" i="11"/>
  <c r="K256" i="11"/>
  <c r="K260" i="11"/>
  <c r="K261" i="11"/>
  <c r="K262" i="11"/>
  <c r="K264" i="11"/>
  <c r="K266" i="11"/>
  <c r="K268" i="11"/>
  <c r="K269" i="11"/>
  <c r="K270" i="11"/>
  <c r="K271" i="11"/>
  <c r="K272" i="11"/>
  <c r="K276" i="11"/>
  <c r="K277" i="11"/>
  <c r="K278" i="11"/>
  <c r="K279" i="11"/>
  <c r="K280" i="11"/>
  <c r="K281" i="11"/>
  <c r="K282" i="11"/>
  <c r="K283" i="11"/>
  <c r="K284" i="11"/>
  <c r="K285" i="11"/>
  <c r="K286" i="11"/>
  <c r="K287" i="11"/>
  <c r="K288" i="11"/>
  <c r="K289" i="11"/>
  <c r="K290" i="11"/>
  <c r="K291" i="11"/>
  <c r="K292" i="11"/>
  <c r="K293" i="11"/>
  <c r="K294" i="11"/>
  <c r="K295" i="11"/>
  <c r="K296" i="11"/>
  <c r="K297" i="11"/>
  <c r="K298" i="11"/>
  <c r="K299" i="11"/>
  <c r="K300" i="11"/>
  <c r="K301" i="11"/>
  <c r="K302" i="11"/>
  <c r="K303" i="11"/>
  <c r="K304" i="11"/>
  <c r="K305" i="11"/>
  <c r="K306" i="11"/>
  <c r="K307" i="11"/>
  <c r="K308" i="11"/>
  <c r="K309" i="11"/>
  <c r="K310" i="11"/>
  <c r="K311" i="11"/>
  <c r="K312" i="11"/>
  <c r="K313" i="11"/>
  <c r="K314" i="11"/>
  <c r="K315" i="11"/>
  <c r="K316" i="11"/>
  <c r="K317" i="11"/>
  <c r="K318" i="11"/>
  <c r="K319" i="11"/>
  <c r="K320" i="11"/>
  <c r="K321" i="11"/>
  <c r="K322" i="11"/>
  <c r="K323" i="11"/>
  <c r="K324" i="11"/>
  <c r="K325" i="11"/>
  <c r="K326" i="11"/>
  <c r="K327" i="11"/>
  <c r="K328" i="11"/>
  <c r="K329" i="11"/>
  <c r="K330" i="11"/>
  <c r="K331" i="11"/>
  <c r="K332" i="11"/>
  <c r="K333" i="11"/>
  <c r="K334" i="11"/>
  <c r="K335" i="11"/>
  <c r="K336" i="11"/>
  <c r="K337" i="11"/>
  <c r="K338" i="11"/>
  <c r="K339" i="11"/>
  <c r="K340" i="11"/>
  <c r="K341" i="11"/>
  <c r="K342" i="11"/>
  <c r="K343" i="11"/>
  <c r="K344" i="11"/>
  <c r="K345" i="11"/>
  <c r="K346" i="11"/>
  <c r="K347" i="11"/>
  <c r="K348" i="11"/>
  <c r="K349" i="11"/>
  <c r="K350" i="11"/>
  <c r="K351" i="11"/>
  <c r="K352" i="11"/>
  <c r="K353" i="11"/>
  <c r="K354" i="11"/>
  <c r="K356" i="11"/>
  <c r="K358" i="11"/>
  <c r="K359" i="11"/>
  <c r="K360" i="11"/>
  <c r="K361" i="11"/>
  <c r="K363" i="11"/>
  <c r="K366" i="11"/>
  <c r="K367" i="11"/>
  <c r="K368" i="11"/>
  <c r="K369" i="11"/>
  <c r="K370" i="11"/>
  <c r="K372" i="11"/>
  <c r="K373" i="11"/>
  <c r="K376" i="11"/>
  <c r="K377" i="11"/>
  <c r="K378" i="11"/>
  <c r="K379" i="11"/>
  <c r="K380" i="11"/>
  <c r="K381" i="11"/>
  <c r="K382" i="11"/>
  <c r="K383" i="11"/>
  <c r="K384" i="11"/>
  <c r="K385" i="11"/>
  <c r="K386" i="11"/>
  <c r="K387" i="11"/>
  <c r="K388" i="11"/>
  <c r="K389" i="11"/>
  <c r="K390" i="11"/>
  <c r="K392" i="11"/>
  <c r="K393" i="11"/>
  <c r="K394" i="11"/>
  <c r="K395" i="11"/>
  <c r="K396" i="11"/>
  <c r="K397" i="11"/>
  <c r="K398" i="11"/>
  <c r="K399" i="11"/>
  <c r="K400" i="11"/>
  <c r="K401" i="11"/>
  <c r="K402" i="11"/>
  <c r="K403" i="11"/>
  <c r="K404" i="11"/>
  <c r="K405" i="11"/>
  <c r="K406" i="11"/>
  <c r="K407" i="11"/>
  <c r="K408" i="11"/>
  <c r="K409" i="11"/>
  <c r="K410" i="11"/>
  <c r="K411" i="11"/>
  <c r="K412" i="11"/>
  <c r="K414" i="11"/>
  <c r="K415" i="11"/>
  <c r="K416" i="11"/>
  <c r="K417" i="11"/>
  <c r="K418" i="11"/>
  <c r="K419" i="11"/>
  <c r="K420" i="11"/>
  <c r="K421" i="11"/>
  <c r="K422" i="11"/>
  <c r="K423" i="11"/>
  <c r="K424" i="11"/>
  <c r="K425" i="11"/>
  <c r="K426" i="11"/>
  <c r="K427" i="11"/>
  <c r="K428" i="11"/>
  <c r="K429" i="11"/>
  <c r="K431" i="11"/>
  <c r="K432" i="11"/>
  <c r="K433" i="11"/>
  <c r="K434" i="11"/>
  <c r="K435" i="11"/>
  <c r="K436" i="11"/>
  <c r="K437" i="11"/>
  <c r="K438" i="11"/>
  <c r="K439" i="11"/>
  <c r="K440" i="11"/>
  <c r="K441" i="11"/>
  <c r="K442" i="11"/>
  <c r="K443" i="11"/>
  <c r="K444" i="11"/>
  <c r="K445" i="11"/>
  <c r="K446" i="11"/>
  <c r="K447" i="11"/>
  <c r="K448" i="11"/>
  <c r="K449" i="11"/>
  <c r="K451" i="11"/>
  <c r="K452" i="11"/>
  <c r="K453" i="11"/>
  <c r="K454" i="11"/>
  <c r="K455" i="11"/>
  <c r="K456" i="11"/>
  <c r="K460" i="11"/>
  <c r="K461" i="11"/>
  <c r="K462" i="11"/>
  <c r="K463" i="11"/>
  <c r="K465" i="11"/>
  <c r="K466" i="11"/>
  <c r="K467" i="11"/>
  <c r="K468" i="11"/>
  <c r="K472" i="11"/>
  <c r="K473" i="11"/>
  <c r="K474" i="11"/>
  <c r="K475" i="11"/>
  <c r="K476" i="11"/>
  <c r="K477" i="11"/>
  <c r="K478" i="11"/>
  <c r="K479" i="11"/>
  <c r="K480" i="11"/>
  <c r="K481" i="11"/>
  <c r="K482" i="11"/>
  <c r="K483" i="11"/>
  <c r="K484" i="11"/>
  <c r="K485" i="11"/>
  <c r="K486" i="11"/>
  <c r="K487" i="11"/>
  <c r="K488" i="11"/>
  <c r="K489" i="11"/>
  <c r="K490" i="11"/>
  <c r="K491" i="11"/>
  <c r="K493" i="11"/>
  <c r="K494" i="11"/>
  <c r="K496" i="11"/>
  <c r="K497" i="11"/>
  <c r="K498" i="11"/>
  <c r="K499" i="11"/>
  <c r="K500" i="11"/>
  <c r="K501" i="11"/>
  <c r="K502" i="11"/>
  <c r="K505" i="11"/>
  <c r="K506" i="11"/>
  <c r="K508" i="11"/>
  <c r="K509" i="11"/>
  <c r="K510" i="11"/>
  <c r="K511" i="11"/>
  <c r="K512" i="11"/>
  <c r="K515" i="11"/>
  <c r="K516" i="11"/>
  <c r="K517" i="11"/>
  <c r="K518" i="11"/>
  <c r="K519" i="11"/>
  <c r="K520" i="11"/>
  <c r="K521" i="11"/>
  <c r="K523" i="11"/>
  <c r="K524" i="11"/>
  <c r="K525" i="11"/>
  <c r="K526" i="11"/>
  <c r="K527" i="11"/>
  <c r="K528" i="11"/>
  <c r="K529" i="11"/>
  <c r="K531" i="11"/>
  <c r="K532" i="11"/>
  <c r="K533" i="11"/>
  <c r="K534" i="11"/>
  <c r="K535" i="11"/>
  <c r="K536" i="11"/>
  <c r="K537" i="11"/>
  <c r="K538" i="11"/>
  <c r="K539" i="11"/>
  <c r="K540" i="11"/>
  <c r="K541" i="11"/>
  <c r="K542" i="11"/>
  <c r="K543" i="11"/>
  <c r="K544" i="11"/>
  <c r="K545" i="11"/>
  <c r="K546" i="11"/>
  <c r="K547" i="11"/>
  <c r="K548" i="11"/>
  <c r="K549" i="11"/>
  <c r="K550" i="11"/>
  <c r="K551" i="11"/>
  <c r="K552" i="11"/>
  <c r="K553" i="11"/>
  <c r="K554" i="11"/>
  <c r="J86" i="13" l="1"/>
  <c r="J85" i="13"/>
  <c r="J84" i="13"/>
  <c r="J83" i="13"/>
  <c r="J82" i="13"/>
  <c r="J81" i="13"/>
  <c r="J80" i="13"/>
  <c r="J79" i="13"/>
  <c r="J78" i="13"/>
  <c r="J77" i="13"/>
  <c r="J76" i="13"/>
  <c r="J75" i="13"/>
  <c r="J74" i="13"/>
  <c r="J73" i="13"/>
  <c r="J72" i="13"/>
  <c r="J71" i="13"/>
  <c r="J70" i="13"/>
  <c r="J69" i="13"/>
  <c r="J68" i="13"/>
  <c r="J67" i="13"/>
  <c r="J66" i="13"/>
  <c r="J65" i="13"/>
  <c r="J64" i="13"/>
  <c r="J63" i="13"/>
  <c r="J62" i="13"/>
  <c r="J61" i="13"/>
  <c r="J60" i="13"/>
  <c r="J59" i="13"/>
  <c r="J58" i="13"/>
  <c r="J57" i="13"/>
  <c r="J56" i="13"/>
  <c r="J54" i="13"/>
  <c r="J55" i="13"/>
  <c r="J53" i="13"/>
  <c r="J52" i="13"/>
  <c r="J51" i="13"/>
  <c r="J50" i="13"/>
  <c r="J49" i="13"/>
  <c r="J48" i="13"/>
  <c r="J47" i="13"/>
  <c r="J46" i="13"/>
  <c r="J45" i="13"/>
  <c r="J44" i="13"/>
  <c r="J43" i="13"/>
  <c r="J42" i="13"/>
  <c r="J41" i="13"/>
  <c r="J40" i="13"/>
  <c r="J39" i="13"/>
  <c r="J38" i="13"/>
  <c r="J37" i="13"/>
  <c r="J36" i="13"/>
  <c r="I35" i="13"/>
  <c r="I34" i="13"/>
  <c r="I33" i="13"/>
  <c r="I32" i="13"/>
  <c r="I31" i="13"/>
  <c r="I30" i="13"/>
  <c r="I29" i="13"/>
  <c r="I28" i="13"/>
  <c r="I27" i="13"/>
  <c r="I26" i="13"/>
  <c r="I25" i="13"/>
  <c r="J35" i="13"/>
  <c r="J34" i="13"/>
  <c r="J33" i="13"/>
  <c r="J32" i="13"/>
  <c r="J31" i="13"/>
  <c r="J30" i="13"/>
  <c r="J29" i="13"/>
  <c r="J28" i="13"/>
  <c r="J27" i="13"/>
  <c r="J26" i="13"/>
  <c r="J25" i="13"/>
  <c r="J24" i="13"/>
  <c r="J23" i="13"/>
  <c r="K263" i="11" l="1"/>
  <c r="E15" i="14"/>
  <c r="E14" i="14"/>
  <c r="E13" i="14"/>
  <c r="E12" i="14"/>
  <c r="E11" i="14"/>
  <c r="E10" i="14"/>
  <c r="E9" i="14"/>
  <c r="E8" i="14"/>
  <c r="E7" i="14"/>
  <c r="E6" i="14"/>
  <c r="B15" i="14"/>
  <c r="B14" i="14"/>
  <c r="B13" i="14"/>
  <c r="B12" i="14"/>
  <c r="B11" i="14"/>
  <c r="B10" i="14"/>
  <c r="B9" i="14"/>
  <c r="B8" i="14"/>
  <c r="B7" i="14"/>
  <c r="B6" i="14"/>
  <c r="K47" i="15" l="1"/>
  <c r="K46" i="15"/>
  <c r="J45" i="15"/>
  <c r="D47" i="15"/>
  <c r="D46" i="15"/>
  <c r="C45" i="15"/>
  <c r="I13" i="13" l="1"/>
  <c r="J13" i="13"/>
  <c r="R49" i="15" l="1"/>
  <c r="E50" i="15"/>
  <c r="E39" i="15"/>
  <c r="E38" i="15"/>
  <c r="R36" i="15"/>
  <c r="R35" i="15"/>
  <c r="Q34" i="15"/>
  <c r="K36" i="15"/>
  <c r="K35" i="15"/>
  <c r="J34" i="15"/>
  <c r="D36" i="15"/>
  <c r="D35" i="15"/>
  <c r="C34" i="15"/>
  <c r="K18" i="15"/>
  <c r="R18" i="15"/>
  <c r="R17" i="15"/>
  <c r="Q16" i="15"/>
  <c r="D18" i="15"/>
  <c r="K17" i="15"/>
  <c r="D17" i="15"/>
  <c r="J16" i="15"/>
  <c r="C16" i="15"/>
  <c r="Q10" i="15"/>
  <c r="P10" i="15"/>
  <c r="J10" i="15"/>
  <c r="I10" i="15"/>
  <c r="D7" i="15"/>
  <c r="Q6" i="15"/>
  <c r="D6" i="15"/>
  <c r="M8" i="15"/>
  <c r="J8" i="15"/>
  <c r="E8" i="15"/>
  <c r="D8" i="15"/>
  <c r="J123" i="12" l="1"/>
  <c r="I123" i="12"/>
  <c r="H123" i="12"/>
  <c r="J122" i="12"/>
  <c r="I122" i="12"/>
  <c r="H122" i="12"/>
  <c r="F123" i="12"/>
  <c r="E123" i="12"/>
  <c r="D123" i="12"/>
  <c r="C123" i="12"/>
  <c r="F122" i="12"/>
  <c r="E122" i="12"/>
  <c r="D122" i="12"/>
  <c r="C122" i="12"/>
  <c r="J126" i="12"/>
  <c r="I126" i="12"/>
  <c r="H126" i="12"/>
  <c r="J125" i="12"/>
  <c r="I125" i="12"/>
  <c r="H125" i="12"/>
  <c r="F126" i="12"/>
  <c r="E126" i="12"/>
  <c r="D126" i="12"/>
  <c r="C126" i="12"/>
  <c r="F125" i="12"/>
  <c r="E125" i="12"/>
  <c r="D125" i="12"/>
  <c r="C125" i="12"/>
  <c r="J129" i="12"/>
  <c r="I129" i="12"/>
  <c r="H129" i="12"/>
  <c r="J128" i="12"/>
  <c r="I128" i="12"/>
  <c r="H128" i="12"/>
  <c r="F129" i="12"/>
  <c r="E129" i="12"/>
  <c r="D129" i="12"/>
  <c r="C129" i="12"/>
  <c r="F128" i="12"/>
  <c r="E128" i="12"/>
  <c r="D128" i="12"/>
  <c r="C128" i="12"/>
  <c r="J135" i="12"/>
  <c r="I135" i="12"/>
  <c r="H135" i="12"/>
  <c r="J134" i="12"/>
  <c r="I134" i="12"/>
  <c r="H134" i="12"/>
  <c r="J133" i="12"/>
  <c r="I133" i="12"/>
  <c r="H133" i="12"/>
  <c r="J132" i="12"/>
  <c r="I132" i="12"/>
  <c r="H132" i="12"/>
  <c r="F135" i="12"/>
  <c r="E135" i="12"/>
  <c r="D135" i="12"/>
  <c r="C135" i="12"/>
  <c r="F134" i="12"/>
  <c r="E134" i="12"/>
  <c r="D134" i="12"/>
  <c r="C134" i="12"/>
  <c r="F133" i="12"/>
  <c r="E133" i="12"/>
  <c r="D133" i="12"/>
  <c r="C133" i="12"/>
  <c r="F132" i="12"/>
  <c r="E132" i="12"/>
  <c r="D132" i="12"/>
  <c r="C132" i="12"/>
  <c r="F139" i="12"/>
  <c r="E139" i="12"/>
  <c r="D139" i="12"/>
  <c r="C139" i="12"/>
  <c r="F138" i="12"/>
  <c r="E138" i="12"/>
  <c r="D138" i="12"/>
  <c r="C138" i="12"/>
  <c r="J139" i="12"/>
  <c r="I139" i="12"/>
  <c r="H139" i="12"/>
  <c r="J138" i="12"/>
  <c r="I138" i="12"/>
  <c r="H138" i="12"/>
  <c r="J142" i="12"/>
  <c r="I142" i="12"/>
  <c r="H142" i="12"/>
  <c r="J141" i="12"/>
  <c r="I141" i="12"/>
  <c r="H141" i="12"/>
  <c r="F142" i="12"/>
  <c r="E142" i="12"/>
  <c r="D142" i="12"/>
  <c r="C142" i="12"/>
  <c r="F141" i="12"/>
  <c r="E141" i="12"/>
  <c r="D141" i="12"/>
  <c r="C141" i="12"/>
  <c r="J145" i="12"/>
  <c r="I145" i="12"/>
  <c r="H145" i="12"/>
  <c r="J144" i="12"/>
  <c r="I144" i="12"/>
  <c r="H144" i="12"/>
  <c r="F145" i="12"/>
  <c r="E145" i="12"/>
  <c r="D145" i="12"/>
  <c r="C145" i="12"/>
  <c r="F144" i="12"/>
  <c r="E144" i="12"/>
  <c r="D144" i="12"/>
  <c r="C144" i="12"/>
  <c r="J148" i="12"/>
  <c r="I148" i="12"/>
  <c r="H148" i="12"/>
  <c r="J147" i="12"/>
  <c r="I147" i="12"/>
  <c r="H147" i="12"/>
  <c r="F148" i="12"/>
  <c r="E148" i="12"/>
  <c r="D148" i="12"/>
  <c r="C148" i="12"/>
  <c r="F147" i="12"/>
  <c r="E147" i="12"/>
  <c r="D147" i="12"/>
  <c r="C147" i="12"/>
  <c r="J152" i="12"/>
  <c r="I152" i="12"/>
  <c r="H152" i="12"/>
  <c r="J151" i="12"/>
  <c r="I151" i="12"/>
  <c r="H151" i="12"/>
  <c r="F152" i="12"/>
  <c r="E152" i="12"/>
  <c r="D152" i="12"/>
  <c r="C152" i="12"/>
  <c r="F151" i="12"/>
  <c r="E151" i="12"/>
  <c r="D151" i="12"/>
  <c r="C151" i="12"/>
  <c r="J155" i="12"/>
  <c r="I155" i="12"/>
  <c r="H155" i="12"/>
  <c r="J154" i="12"/>
  <c r="I154" i="12"/>
  <c r="H154" i="12"/>
  <c r="F155" i="12"/>
  <c r="E155" i="12"/>
  <c r="D155" i="12"/>
  <c r="C155" i="12"/>
  <c r="F154" i="12"/>
  <c r="E154" i="12"/>
  <c r="D154" i="12"/>
  <c r="C154" i="12"/>
  <c r="J159" i="12"/>
  <c r="I159" i="12"/>
  <c r="H159" i="12"/>
  <c r="J158" i="12"/>
  <c r="I158" i="12"/>
  <c r="H158" i="12"/>
  <c r="F159" i="12"/>
  <c r="E159" i="12"/>
  <c r="D159" i="12"/>
  <c r="C159" i="12"/>
  <c r="F158" i="12"/>
  <c r="E158" i="12"/>
  <c r="D158" i="12"/>
  <c r="C158" i="12"/>
  <c r="J163" i="12"/>
  <c r="I163" i="12"/>
  <c r="H163" i="12"/>
  <c r="J162" i="12"/>
  <c r="I162" i="12"/>
  <c r="H162" i="12"/>
  <c r="F163" i="12"/>
  <c r="E163" i="12"/>
  <c r="D163" i="12"/>
  <c r="C163" i="12"/>
  <c r="F162" i="12"/>
  <c r="E162" i="12"/>
  <c r="D162" i="12"/>
  <c r="C162" i="12"/>
  <c r="J168" i="12"/>
  <c r="I168" i="12"/>
  <c r="H168" i="12"/>
  <c r="J167" i="12"/>
  <c r="I167" i="12"/>
  <c r="H167" i="12"/>
  <c r="J166" i="12"/>
  <c r="I166" i="12"/>
  <c r="H166" i="12"/>
  <c r="F168" i="12"/>
  <c r="E168" i="12"/>
  <c r="D168" i="12"/>
  <c r="C168" i="12"/>
  <c r="F167" i="12"/>
  <c r="E167" i="12"/>
  <c r="D167" i="12"/>
  <c r="C167" i="12"/>
  <c r="F166" i="12"/>
  <c r="E166" i="12"/>
  <c r="D166" i="12"/>
  <c r="C166" i="12"/>
  <c r="F172" i="12"/>
  <c r="E172" i="12"/>
  <c r="D172" i="12"/>
  <c r="C172" i="12"/>
  <c r="F171" i="12"/>
  <c r="E171" i="12"/>
  <c r="D171" i="12"/>
  <c r="C171" i="12"/>
  <c r="F170" i="12"/>
  <c r="E170" i="12"/>
  <c r="D170" i="12"/>
  <c r="C170" i="12"/>
  <c r="J172" i="12"/>
  <c r="I172" i="12"/>
  <c r="H172" i="12"/>
  <c r="J171" i="12"/>
  <c r="I171" i="12"/>
  <c r="H171" i="12"/>
  <c r="J170" i="12"/>
  <c r="I170" i="12"/>
  <c r="H170" i="12"/>
  <c r="F176" i="12"/>
  <c r="E176" i="12"/>
  <c r="D176" i="12"/>
  <c r="C176" i="12"/>
  <c r="F175" i="12"/>
  <c r="E175" i="12"/>
  <c r="D175" i="12"/>
  <c r="C175" i="12"/>
  <c r="F174" i="12"/>
  <c r="E174" i="12"/>
  <c r="D174" i="12"/>
  <c r="C174" i="12"/>
  <c r="J176" i="12"/>
  <c r="I176" i="12"/>
  <c r="H176" i="12"/>
  <c r="J175" i="12"/>
  <c r="I175" i="12"/>
  <c r="H175" i="12"/>
  <c r="J174" i="12"/>
  <c r="I174" i="12"/>
  <c r="H174" i="12"/>
  <c r="J119" i="12"/>
  <c r="I119" i="12"/>
  <c r="H119" i="12"/>
  <c r="J118" i="12"/>
  <c r="I118" i="12"/>
  <c r="H118" i="12"/>
  <c r="J117" i="12"/>
  <c r="I117" i="12"/>
  <c r="H117" i="12"/>
  <c r="F119" i="12"/>
  <c r="E119" i="12"/>
  <c r="D119" i="12"/>
  <c r="C119" i="12"/>
  <c r="F118" i="12"/>
  <c r="E118" i="12"/>
  <c r="D118" i="12"/>
  <c r="C118" i="12"/>
  <c r="F117" i="12"/>
  <c r="E117" i="12"/>
  <c r="D117" i="12"/>
  <c r="C117" i="12"/>
  <c r="J115" i="12"/>
  <c r="I115" i="12"/>
  <c r="H115" i="12"/>
  <c r="J114" i="12"/>
  <c r="I114" i="12"/>
  <c r="H114" i="12"/>
  <c r="J113" i="12"/>
  <c r="I113" i="12"/>
  <c r="H113" i="12"/>
  <c r="F115" i="12"/>
  <c r="E115" i="12"/>
  <c r="D115" i="12"/>
  <c r="C115" i="12"/>
  <c r="F114" i="12"/>
  <c r="E114" i="12"/>
  <c r="D114" i="12"/>
  <c r="C114" i="12"/>
  <c r="F113" i="12"/>
  <c r="E113" i="12"/>
  <c r="D113" i="12"/>
  <c r="C113" i="12"/>
  <c r="J111" i="12"/>
  <c r="I111" i="12"/>
  <c r="H111" i="12"/>
  <c r="J110" i="12"/>
  <c r="I110" i="12"/>
  <c r="H110" i="12"/>
  <c r="J109" i="12"/>
  <c r="I109" i="12"/>
  <c r="H109" i="12"/>
  <c r="F111" i="12"/>
  <c r="E111" i="12"/>
  <c r="D111" i="12"/>
  <c r="C111" i="12"/>
  <c r="F110" i="12"/>
  <c r="E110" i="12"/>
  <c r="D110" i="12"/>
  <c r="C110" i="12"/>
  <c r="F109" i="12"/>
  <c r="E109" i="12"/>
  <c r="D109" i="12"/>
  <c r="C109" i="12"/>
  <c r="J107" i="12"/>
  <c r="I107" i="12"/>
  <c r="H107" i="12"/>
  <c r="J106" i="12"/>
  <c r="I106" i="12"/>
  <c r="H106" i="12"/>
  <c r="J105" i="12"/>
  <c r="I105" i="12"/>
  <c r="H105" i="12"/>
  <c r="F107" i="12"/>
  <c r="E107" i="12"/>
  <c r="D107" i="12"/>
  <c r="C107" i="12"/>
  <c r="F106" i="12"/>
  <c r="E106" i="12"/>
  <c r="D106" i="12"/>
  <c r="C106" i="12"/>
  <c r="F105" i="12"/>
  <c r="E105" i="12"/>
  <c r="D105" i="12"/>
  <c r="C105" i="12"/>
  <c r="J103" i="12"/>
  <c r="I103" i="12"/>
  <c r="H103" i="12"/>
  <c r="J102" i="12"/>
  <c r="I102" i="12"/>
  <c r="H102" i="12"/>
  <c r="J101" i="12"/>
  <c r="I101" i="12"/>
  <c r="H101" i="12"/>
  <c r="F103" i="12"/>
  <c r="E103" i="12"/>
  <c r="D103" i="12"/>
  <c r="C103" i="12"/>
  <c r="F102" i="12"/>
  <c r="E102" i="12"/>
  <c r="D102" i="12"/>
  <c r="C102" i="12"/>
  <c r="F101" i="12"/>
  <c r="E101" i="12"/>
  <c r="D101" i="12"/>
  <c r="C101" i="12"/>
  <c r="J99" i="12"/>
  <c r="I99" i="12"/>
  <c r="H99" i="12"/>
  <c r="J98" i="12"/>
  <c r="I98" i="12"/>
  <c r="H98" i="12"/>
  <c r="J97" i="12"/>
  <c r="I97" i="12"/>
  <c r="H97" i="12"/>
  <c r="F99" i="12"/>
  <c r="E99" i="12"/>
  <c r="D99" i="12"/>
  <c r="C99" i="12"/>
  <c r="F98" i="12"/>
  <c r="E98" i="12"/>
  <c r="D98" i="12"/>
  <c r="C98" i="12"/>
  <c r="F97" i="12"/>
  <c r="E97" i="12"/>
  <c r="D97" i="12"/>
  <c r="C97" i="12"/>
  <c r="J95" i="12"/>
  <c r="I95" i="12"/>
  <c r="H95" i="12"/>
  <c r="J94" i="12"/>
  <c r="I94" i="12"/>
  <c r="H94" i="12"/>
  <c r="J93" i="12"/>
  <c r="I93" i="12"/>
  <c r="H93" i="12"/>
  <c r="F95" i="12"/>
  <c r="E95" i="12"/>
  <c r="D95" i="12"/>
  <c r="C95" i="12"/>
  <c r="F94" i="12"/>
  <c r="E94" i="12"/>
  <c r="D94" i="12"/>
  <c r="C94" i="12"/>
  <c r="F93" i="12"/>
  <c r="E93" i="12"/>
  <c r="D93" i="12"/>
  <c r="C93" i="12"/>
  <c r="J91" i="12"/>
  <c r="I91" i="12"/>
  <c r="H91" i="12"/>
  <c r="J90" i="12"/>
  <c r="I90" i="12"/>
  <c r="H90" i="12"/>
  <c r="J89" i="12"/>
  <c r="I89" i="12"/>
  <c r="H89" i="12"/>
  <c r="F91" i="12"/>
  <c r="E91" i="12"/>
  <c r="D91" i="12"/>
  <c r="C91" i="12"/>
  <c r="F90" i="12"/>
  <c r="E90" i="12"/>
  <c r="D90" i="12"/>
  <c r="C90" i="12"/>
  <c r="F89" i="12"/>
  <c r="E89" i="12"/>
  <c r="D89" i="12"/>
  <c r="C89" i="12"/>
  <c r="J87" i="12"/>
  <c r="I87" i="12"/>
  <c r="H87" i="12"/>
  <c r="J86" i="12"/>
  <c r="I86" i="12"/>
  <c r="H86" i="12"/>
  <c r="J85" i="12"/>
  <c r="I85" i="12"/>
  <c r="H85" i="12"/>
  <c r="F87" i="12"/>
  <c r="E87" i="12"/>
  <c r="D87" i="12"/>
  <c r="C87" i="12"/>
  <c r="F86" i="12"/>
  <c r="E86" i="12"/>
  <c r="D86" i="12"/>
  <c r="C86" i="12"/>
  <c r="F85" i="12"/>
  <c r="E85" i="12"/>
  <c r="D85" i="12"/>
  <c r="C85" i="12"/>
  <c r="J83" i="12"/>
  <c r="I83" i="12"/>
  <c r="H83" i="12"/>
  <c r="J82" i="12"/>
  <c r="I82" i="12"/>
  <c r="H82" i="12"/>
  <c r="J81" i="12"/>
  <c r="I81" i="12"/>
  <c r="H81" i="12"/>
  <c r="F83" i="12"/>
  <c r="E83" i="12"/>
  <c r="D83" i="12"/>
  <c r="C83" i="12"/>
  <c r="F82" i="12"/>
  <c r="E82" i="12"/>
  <c r="D82" i="12"/>
  <c r="C82" i="12"/>
  <c r="F81" i="12"/>
  <c r="E81" i="12"/>
  <c r="D81" i="12"/>
  <c r="C81" i="12"/>
  <c r="J78" i="12"/>
  <c r="I78" i="12"/>
  <c r="H78" i="12"/>
  <c r="J77" i="12"/>
  <c r="I77" i="12"/>
  <c r="H77" i="12"/>
  <c r="F78" i="12"/>
  <c r="E78" i="12"/>
  <c r="D78" i="12"/>
  <c r="C78" i="12"/>
  <c r="F77" i="12"/>
  <c r="E77" i="12"/>
  <c r="D77" i="12"/>
  <c r="C77" i="12"/>
  <c r="J75" i="12"/>
  <c r="I75" i="12"/>
  <c r="H75" i="12"/>
  <c r="J74" i="12"/>
  <c r="I74" i="12"/>
  <c r="H74" i="12"/>
  <c r="F75" i="12"/>
  <c r="E75" i="12"/>
  <c r="D75" i="12"/>
  <c r="C75" i="12"/>
  <c r="F74" i="12"/>
  <c r="E74" i="12"/>
  <c r="D74" i="12"/>
  <c r="C74" i="12"/>
  <c r="J71" i="12"/>
  <c r="I71" i="12"/>
  <c r="H71" i="12"/>
  <c r="J70" i="12"/>
  <c r="I70" i="12"/>
  <c r="H70" i="12"/>
  <c r="F71" i="12"/>
  <c r="E71" i="12"/>
  <c r="D71" i="12"/>
  <c r="C71" i="12"/>
  <c r="F70" i="12"/>
  <c r="E70" i="12"/>
  <c r="D70" i="12"/>
  <c r="C70" i="12"/>
  <c r="J67" i="12"/>
  <c r="I67" i="12"/>
  <c r="H67" i="12"/>
  <c r="J66" i="12"/>
  <c r="I66" i="12"/>
  <c r="H66" i="12"/>
  <c r="F67" i="12"/>
  <c r="E67" i="12"/>
  <c r="D67" i="12"/>
  <c r="C67" i="12"/>
  <c r="F66" i="12"/>
  <c r="E66" i="12"/>
  <c r="D66" i="12"/>
  <c r="C66" i="12"/>
  <c r="F63" i="12"/>
  <c r="E63" i="12"/>
  <c r="D63" i="12"/>
  <c r="C63" i="12"/>
  <c r="F62" i="12"/>
  <c r="E62" i="12"/>
  <c r="D62" i="12"/>
  <c r="C62" i="12"/>
  <c r="J63" i="12"/>
  <c r="I63" i="12"/>
  <c r="H63" i="12"/>
  <c r="J62" i="12"/>
  <c r="I62" i="12"/>
  <c r="H62" i="12"/>
  <c r="J59" i="12"/>
  <c r="I59" i="12"/>
  <c r="H59" i="12"/>
  <c r="J58" i="12"/>
  <c r="I58" i="12"/>
  <c r="H58" i="12"/>
  <c r="F59" i="12"/>
  <c r="E59" i="12"/>
  <c r="D59" i="12"/>
  <c r="C59" i="12"/>
  <c r="F58" i="12"/>
  <c r="E58" i="12"/>
  <c r="D58" i="12"/>
  <c r="C58" i="12"/>
  <c r="F55" i="12" l="1"/>
  <c r="B55" i="12"/>
  <c r="J54" i="12"/>
  <c r="I54" i="12"/>
  <c r="H54" i="12"/>
  <c r="G54" i="12"/>
  <c r="F54" i="12"/>
  <c r="E54" i="12"/>
  <c r="D54" i="12"/>
  <c r="C54" i="12"/>
  <c r="B54" i="12"/>
  <c r="J53" i="12"/>
  <c r="I53" i="12"/>
  <c r="H53" i="12"/>
  <c r="G53" i="12"/>
  <c r="F53" i="12"/>
  <c r="E53" i="12"/>
  <c r="D53" i="12"/>
  <c r="C53" i="12"/>
  <c r="B53" i="12"/>
  <c r="F51" i="12"/>
  <c r="B51" i="12"/>
  <c r="J50" i="12"/>
  <c r="I50" i="12"/>
  <c r="H50" i="12"/>
  <c r="G50" i="12"/>
  <c r="F50" i="12"/>
  <c r="E50" i="12"/>
  <c r="D50" i="12"/>
  <c r="C50" i="12"/>
  <c r="B50" i="12"/>
  <c r="J49" i="12"/>
  <c r="I49" i="12"/>
  <c r="H49" i="12"/>
  <c r="G49" i="12"/>
  <c r="F49" i="12"/>
  <c r="E49" i="12"/>
  <c r="D49" i="12"/>
  <c r="C49" i="12"/>
  <c r="B49" i="12"/>
  <c r="F47" i="12"/>
  <c r="B47" i="12"/>
  <c r="J46" i="12"/>
  <c r="I46" i="12"/>
  <c r="H46" i="12"/>
  <c r="G46" i="12"/>
  <c r="F46" i="12"/>
  <c r="E46" i="12"/>
  <c r="D46" i="12"/>
  <c r="C46" i="12"/>
  <c r="B46" i="12"/>
  <c r="J45" i="12"/>
  <c r="I45" i="12"/>
  <c r="H45" i="12"/>
  <c r="G45" i="12"/>
  <c r="F45" i="12"/>
  <c r="E45" i="12"/>
  <c r="D45" i="12"/>
  <c r="C45" i="12"/>
  <c r="B45" i="12"/>
  <c r="F43" i="12"/>
  <c r="B43" i="12"/>
  <c r="J42" i="12"/>
  <c r="I42" i="12"/>
  <c r="H42" i="12"/>
  <c r="G42" i="12"/>
  <c r="F42" i="12"/>
  <c r="E42" i="12"/>
  <c r="D42" i="12"/>
  <c r="C42" i="12"/>
  <c r="B42" i="12"/>
  <c r="J41" i="12"/>
  <c r="I41" i="12"/>
  <c r="H41" i="12"/>
  <c r="G41" i="12"/>
  <c r="F41" i="12"/>
  <c r="E41" i="12"/>
  <c r="D41" i="12"/>
  <c r="C41" i="12"/>
  <c r="B41" i="12"/>
  <c r="F39" i="12"/>
  <c r="J38" i="12"/>
  <c r="I38" i="12"/>
  <c r="H38" i="12"/>
  <c r="J37" i="12"/>
  <c r="I37" i="12"/>
  <c r="H37" i="12"/>
  <c r="F38" i="12"/>
  <c r="E38" i="12"/>
  <c r="D38" i="12"/>
  <c r="C38" i="12"/>
  <c r="F37" i="12"/>
  <c r="E37" i="12"/>
  <c r="D37" i="12"/>
  <c r="C37" i="12"/>
  <c r="J34" i="12"/>
  <c r="I34" i="12"/>
  <c r="H34" i="12"/>
  <c r="J33" i="12"/>
  <c r="I33" i="12"/>
  <c r="H33" i="12"/>
  <c r="J31" i="12"/>
  <c r="I31" i="12"/>
  <c r="H31" i="12"/>
  <c r="G31" i="12"/>
  <c r="J30" i="12"/>
  <c r="I30" i="12"/>
  <c r="H30" i="12"/>
  <c r="F31" i="12"/>
  <c r="E31" i="12"/>
  <c r="D31" i="12"/>
  <c r="C31" i="12"/>
  <c r="F30" i="12"/>
  <c r="E30" i="12"/>
  <c r="D30" i="12"/>
  <c r="C30" i="12"/>
  <c r="B30" i="12"/>
  <c r="J28" i="12"/>
  <c r="I28" i="12"/>
  <c r="H28" i="12"/>
  <c r="J27" i="12"/>
  <c r="I27" i="12"/>
  <c r="H27" i="12"/>
  <c r="F28" i="12"/>
  <c r="E28" i="12"/>
  <c r="D28" i="12"/>
  <c r="C28" i="12"/>
  <c r="F27" i="12"/>
  <c r="E27" i="12"/>
  <c r="D27" i="12"/>
  <c r="C27" i="12"/>
  <c r="J24" i="12" l="1"/>
  <c r="I24" i="12"/>
  <c r="H24" i="12"/>
  <c r="G24" i="12"/>
  <c r="J23" i="12"/>
  <c r="I23" i="12"/>
  <c r="H23" i="12"/>
  <c r="F24" i="12"/>
  <c r="E24" i="12"/>
  <c r="D24" i="12"/>
  <c r="C24" i="12"/>
  <c r="F23" i="12"/>
  <c r="E23" i="12"/>
  <c r="D23" i="12"/>
  <c r="C23" i="12"/>
  <c r="J21" i="12"/>
  <c r="I21" i="12"/>
  <c r="H21" i="12"/>
  <c r="J20" i="12"/>
  <c r="I20" i="12"/>
  <c r="H20" i="12"/>
  <c r="F21" i="12"/>
  <c r="E21" i="12"/>
  <c r="D21" i="12"/>
  <c r="C21" i="12"/>
  <c r="F20" i="12"/>
  <c r="E20" i="12"/>
  <c r="D20" i="12"/>
  <c r="C20" i="12"/>
  <c r="F18" i="12"/>
  <c r="E18" i="12"/>
  <c r="D18" i="12"/>
  <c r="C18" i="12"/>
  <c r="J18" i="12"/>
  <c r="I18" i="12"/>
  <c r="H18" i="12"/>
  <c r="J17" i="12"/>
  <c r="I17" i="12"/>
  <c r="H17" i="12"/>
  <c r="F17" i="12"/>
  <c r="E17" i="12"/>
  <c r="D17" i="12"/>
  <c r="C17" i="12"/>
  <c r="J15" i="12"/>
  <c r="I15" i="12"/>
  <c r="H15" i="12"/>
  <c r="J14" i="12"/>
  <c r="I14" i="12"/>
  <c r="H14" i="12"/>
  <c r="F15" i="12"/>
  <c r="E15" i="12"/>
  <c r="D15" i="12"/>
  <c r="C15" i="12"/>
  <c r="F14" i="12"/>
  <c r="E14" i="12"/>
  <c r="D14" i="12"/>
  <c r="C14" i="12"/>
  <c r="J12" i="12"/>
  <c r="I12" i="12"/>
  <c r="H12" i="12"/>
  <c r="J11" i="12"/>
  <c r="I11" i="12"/>
  <c r="H11" i="12"/>
  <c r="F12" i="12"/>
  <c r="E12" i="12"/>
  <c r="D12" i="12"/>
  <c r="C12" i="12"/>
  <c r="F11" i="12"/>
  <c r="E11" i="12"/>
  <c r="D11" i="12"/>
  <c r="C11" i="12"/>
  <c r="J9" i="12"/>
  <c r="I9" i="12"/>
  <c r="H9" i="12"/>
  <c r="J8" i="12"/>
  <c r="I8" i="12"/>
  <c r="H8" i="12"/>
  <c r="F9" i="12"/>
  <c r="E9" i="12"/>
  <c r="D9" i="12"/>
  <c r="C9" i="12"/>
  <c r="F8" i="12"/>
  <c r="E8" i="12"/>
  <c r="D8" i="12"/>
  <c r="C8" i="12"/>
  <c r="F33" i="12"/>
  <c r="E33" i="12"/>
  <c r="D33" i="12"/>
  <c r="C33" i="12"/>
  <c r="F34" i="12"/>
  <c r="E34" i="12"/>
  <c r="D34" i="12"/>
  <c r="C34" i="12"/>
  <c r="J6" i="12"/>
  <c r="I6" i="12"/>
  <c r="H6" i="12"/>
  <c r="F6" i="12"/>
  <c r="E6" i="12"/>
  <c r="D6" i="12"/>
  <c r="C6" i="12"/>
  <c r="J5" i="12"/>
  <c r="I5" i="12"/>
  <c r="H5" i="12"/>
  <c r="C5" i="12"/>
  <c r="B61" i="12" l="1"/>
  <c r="B57" i="12"/>
  <c r="B173" i="12"/>
  <c r="B169" i="12"/>
  <c r="B165" i="12"/>
  <c r="B161" i="12"/>
  <c r="B157" i="12"/>
  <c r="B153" i="12"/>
  <c r="B150" i="12"/>
  <c r="B146" i="12"/>
  <c r="B143" i="12"/>
  <c r="B140" i="12"/>
  <c r="B139" i="12"/>
  <c r="B138" i="12"/>
  <c r="B137" i="12"/>
  <c r="B131" i="12"/>
  <c r="B127" i="12"/>
  <c r="B124" i="12"/>
  <c r="B121" i="12"/>
  <c r="B116" i="12"/>
  <c r="B112" i="12"/>
  <c r="B108" i="12"/>
  <c r="B104" i="12"/>
  <c r="B100" i="12"/>
  <c r="B96" i="12"/>
  <c r="B92" i="12"/>
  <c r="B88" i="12"/>
  <c r="B84" i="12"/>
  <c r="B80" i="12"/>
  <c r="B76" i="12"/>
  <c r="B73" i="12"/>
  <c r="B69" i="12"/>
  <c r="B65" i="12"/>
  <c r="B66" i="12"/>
  <c r="B52" i="12"/>
  <c r="B48" i="12"/>
  <c r="B44" i="12"/>
  <c r="B40" i="12"/>
  <c r="B36" i="12"/>
  <c r="B35" i="12"/>
  <c r="B32" i="12"/>
  <c r="B29" i="12"/>
  <c r="B26" i="12"/>
  <c r="B25" i="12"/>
  <c r="B22" i="12"/>
  <c r="B19" i="12"/>
  <c r="B16" i="12"/>
  <c r="B13" i="12"/>
  <c r="B10" i="12"/>
  <c r="B7" i="12"/>
  <c r="B4" i="12"/>
  <c r="G21" i="12"/>
  <c r="G20" i="12"/>
  <c r="B21" i="12"/>
  <c r="B20" i="12"/>
  <c r="A13" i="12"/>
  <c r="A14" i="12"/>
  <c r="A15" i="12"/>
  <c r="A16" i="12"/>
  <c r="A17" i="12"/>
  <c r="A18" i="12"/>
  <c r="A19" i="12"/>
  <c r="A20" i="12"/>
  <c r="A21" i="12"/>
  <c r="G18" i="12"/>
  <c r="G17" i="12"/>
  <c r="B18" i="12"/>
  <c r="B17" i="12"/>
  <c r="G15" i="12"/>
  <c r="G14" i="12"/>
  <c r="B15" i="12"/>
  <c r="B14" i="12"/>
  <c r="G139" i="12"/>
  <c r="G138" i="12"/>
  <c r="I24" i="13" l="1"/>
  <c r="J22" i="13" l="1"/>
  <c r="J21" i="13"/>
  <c r="J20" i="13"/>
  <c r="J19" i="13"/>
  <c r="J18" i="13"/>
  <c r="J17" i="13"/>
  <c r="J16" i="13"/>
  <c r="J15" i="13"/>
  <c r="J14" i="13"/>
  <c r="J12" i="13"/>
  <c r="J11" i="13"/>
  <c r="J10" i="13"/>
  <c r="I86" i="13"/>
  <c r="I85" i="13"/>
  <c r="I84" i="13"/>
  <c r="I83" i="13"/>
  <c r="I82" i="13"/>
  <c r="I81" i="13"/>
  <c r="I80" i="13"/>
  <c r="I79" i="13"/>
  <c r="I78" i="13"/>
  <c r="I77" i="13"/>
  <c r="I76" i="13"/>
  <c r="I75" i="13"/>
  <c r="I74" i="13"/>
  <c r="I73" i="13"/>
  <c r="I72" i="13"/>
  <c r="I71" i="13"/>
  <c r="I70" i="13"/>
  <c r="I69" i="13"/>
  <c r="I68" i="13"/>
  <c r="I67" i="13"/>
  <c r="I66" i="13"/>
  <c r="I65" i="13"/>
  <c r="I64" i="13"/>
  <c r="I63" i="13"/>
  <c r="I62" i="13"/>
  <c r="I61" i="13"/>
  <c r="I60" i="13"/>
  <c r="I59" i="13"/>
  <c r="I58" i="13"/>
  <c r="I57" i="13"/>
  <c r="I56" i="13"/>
  <c r="I55" i="13"/>
  <c r="I54" i="13"/>
  <c r="I53" i="13"/>
  <c r="I52" i="13"/>
  <c r="I51" i="13"/>
  <c r="I50" i="13"/>
  <c r="I49" i="13"/>
  <c r="I48" i="13"/>
  <c r="I47" i="13"/>
  <c r="I46" i="13"/>
  <c r="I45" i="13"/>
  <c r="I44" i="13"/>
  <c r="I43" i="13"/>
  <c r="I42" i="13"/>
  <c r="I41" i="13"/>
  <c r="I40" i="13"/>
  <c r="I39" i="13"/>
  <c r="I38" i="13"/>
  <c r="I37" i="13"/>
  <c r="I36" i="13"/>
  <c r="I23" i="13"/>
  <c r="I22" i="13"/>
  <c r="I21" i="13"/>
  <c r="I20" i="13"/>
  <c r="I19" i="13"/>
  <c r="I18" i="13"/>
  <c r="I17" i="13"/>
  <c r="I16" i="13"/>
  <c r="I15" i="13"/>
  <c r="I14" i="13"/>
  <c r="I12" i="13"/>
  <c r="I11" i="13"/>
  <c r="I10" i="13"/>
  <c r="A176" i="12" l="1"/>
  <c r="A175" i="12"/>
  <c r="A174" i="12"/>
  <c r="A173" i="12"/>
  <c r="A172" i="12"/>
  <c r="A171" i="12"/>
  <c r="A170" i="12"/>
  <c r="A169" i="12"/>
  <c r="A168" i="12"/>
  <c r="A167" i="12"/>
  <c r="A166" i="12"/>
  <c r="A165" i="12"/>
  <c r="A164" i="12"/>
  <c r="A163" i="12"/>
  <c r="A162" i="12"/>
  <c r="A161" i="12"/>
  <c r="A160" i="12"/>
  <c r="A159" i="12"/>
  <c r="A158" i="12"/>
  <c r="A157" i="12"/>
  <c r="A156" i="12"/>
  <c r="A155" i="12"/>
  <c r="A154" i="12"/>
  <c r="A153" i="12"/>
  <c r="A152" i="12"/>
  <c r="A151" i="12"/>
  <c r="A150" i="12"/>
  <c r="A149" i="12"/>
  <c r="A148" i="12"/>
  <c r="A147" i="12"/>
  <c r="A146" i="12"/>
  <c r="A145" i="12"/>
  <c r="A144" i="12"/>
  <c r="A143" i="12"/>
  <c r="A142" i="12"/>
  <c r="A141" i="12"/>
  <c r="A140" i="12"/>
  <c r="A136" i="12"/>
  <c r="A135" i="12"/>
  <c r="A134" i="12"/>
  <c r="A133" i="12"/>
  <c r="A132" i="12"/>
  <c r="A131" i="12"/>
  <c r="A130" i="12"/>
  <c r="A129" i="12"/>
  <c r="A128" i="12"/>
  <c r="A127" i="12"/>
  <c r="A126" i="12"/>
  <c r="A125" i="12"/>
  <c r="A124" i="12"/>
  <c r="A123" i="12"/>
  <c r="A122" i="12"/>
  <c r="A121" i="12"/>
  <c r="A120" i="12"/>
  <c r="A119" i="12"/>
  <c r="A118" i="12"/>
  <c r="A117" i="12"/>
  <c r="A116" i="12"/>
  <c r="A115" i="12"/>
  <c r="A114" i="12"/>
  <c r="A113" i="12"/>
  <c r="A112" i="12"/>
  <c r="A111" i="12"/>
  <c r="A110" i="12"/>
  <c r="A109" i="12"/>
  <c r="A108" i="12"/>
  <c r="A107" i="12"/>
  <c r="A106" i="12"/>
  <c r="A105" i="12"/>
  <c r="A104" i="12"/>
  <c r="A103" i="12"/>
  <c r="A102" i="12"/>
  <c r="A101" i="12"/>
  <c r="A100" i="12"/>
  <c r="A99" i="12"/>
  <c r="A98" i="12"/>
  <c r="A97" i="12"/>
  <c r="A96" i="12"/>
  <c r="A95" i="12"/>
  <c r="A94" i="12"/>
  <c r="A93" i="12"/>
  <c r="A92" i="12"/>
  <c r="A91" i="12"/>
  <c r="A90" i="12"/>
  <c r="A89" i="12"/>
  <c r="A88" i="12"/>
  <c r="A87" i="12"/>
  <c r="A86" i="12"/>
  <c r="A85" i="12"/>
  <c r="A84" i="12"/>
  <c r="A83" i="12"/>
  <c r="A82" i="12"/>
  <c r="A81" i="12"/>
  <c r="A80" i="12"/>
  <c r="A79" i="12"/>
  <c r="A78" i="12"/>
  <c r="A77" i="12"/>
  <c r="A76" i="12"/>
  <c r="A75" i="12"/>
  <c r="A74" i="12"/>
  <c r="A73" i="12"/>
  <c r="A72" i="12"/>
  <c r="A71" i="12"/>
  <c r="A70" i="12"/>
  <c r="A66" i="12"/>
  <c r="A65" i="12"/>
  <c r="A64" i="12"/>
  <c r="A63" i="12"/>
  <c r="A62" i="12"/>
  <c r="A61" i="12"/>
  <c r="A60" i="12"/>
  <c r="A59" i="12"/>
  <c r="A58" i="12"/>
  <c r="A57" i="12"/>
  <c r="A56" i="12"/>
  <c r="A55" i="12"/>
  <c r="A54" i="12"/>
  <c r="A53" i="12"/>
  <c r="A52" i="12"/>
  <c r="A51" i="12"/>
  <c r="A50" i="12"/>
  <c r="A49" i="12"/>
  <c r="A48" i="12"/>
  <c r="A47" i="12"/>
  <c r="A46" i="12"/>
  <c r="A45" i="12"/>
  <c r="A44" i="12"/>
  <c r="A43" i="12"/>
  <c r="A42" i="12"/>
  <c r="A41" i="12"/>
  <c r="A40" i="12"/>
  <c r="A39" i="12"/>
  <c r="A38" i="12"/>
  <c r="A37" i="12"/>
  <c r="A36" i="12"/>
  <c r="A35" i="12"/>
  <c r="A34" i="12"/>
  <c r="A33" i="12"/>
  <c r="A32" i="12"/>
  <c r="A31" i="12"/>
  <c r="A30" i="12"/>
  <c r="A29" i="12"/>
  <c r="A28" i="12"/>
  <c r="A27" i="12"/>
  <c r="A26" i="12"/>
  <c r="A25" i="12"/>
  <c r="A24" i="12"/>
  <c r="A23" i="12"/>
  <c r="A22" i="12"/>
  <c r="A12" i="12"/>
  <c r="A11" i="12"/>
  <c r="A10" i="12"/>
  <c r="A9" i="12"/>
  <c r="A8" i="12"/>
  <c r="A7" i="12"/>
  <c r="A6" i="12"/>
  <c r="A5" i="12"/>
  <c r="A4" i="12"/>
  <c r="G145" i="12"/>
  <c r="B145" i="12"/>
  <c r="G144" i="12"/>
  <c r="B144" i="12"/>
  <c r="G142" i="12"/>
  <c r="G141" i="12"/>
  <c r="B142" i="12"/>
  <c r="B141" i="12"/>
  <c r="G176" i="12"/>
  <c r="G175" i="12"/>
  <c r="G174" i="12"/>
  <c r="B176" i="12"/>
  <c r="B175" i="12"/>
  <c r="B174" i="12"/>
  <c r="G172" i="12"/>
  <c r="G171" i="12"/>
  <c r="G170" i="12"/>
  <c r="B172" i="12"/>
  <c r="B171" i="12"/>
  <c r="B170" i="12"/>
  <c r="G168" i="12"/>
  <c r="G167" i="12"/>
  <c r="G166" i="12"/>
  <c r="B168" i="12"/>
  <c r="B167" i="12"/>
  <c r="B166" i="12"/>
  <c r="G163" i="12"/>
  <c r="G162" i="12"/>
  <c r="B163" i="12"/>
  <c r="B162" i="12"/>
  <c r="G159" i="12"/>
  <c r="G158" i="12"/>
  <c r="B159" i="12"/>
  <c r="B158" i="12"/>
  <c r="G155" i="12"/>
  <c r="G154" i="12"/>
  <c r="B155" i="12"/>
  <c r="B154" i="12"/>
  <c r="G152" i="12"/>
  <c r="G151" i="12"/>
  <c r="B152" i="12"/>
  <c r="B151" i="12"/>
  <c r="G148" i="12"/>
  <c r="G147" i="12"/>
  <c r="B148" i="12"/>
  <c r="B147" i="12"/>
  <c r="G135" i="12"/>
  <c r="B135" i="12"/>
  <c r="B134" i="12"/>
  <c r="G134" i="12"/>
  <c r="G133" i="12"/>
  <c r="B133" i="12"/>
  <c r="G132" i="12"/>
  <c r="B132" i="12"/>
  <c r="B129" i="12"/>
  <c r="G129" i="12"/>
  <c r="G128" i="12"/>
  <c r="B128" i="12"/>
  <c r="B126" i="12"/>
  <c r="B125" i="12"/>
  <c r="G126" i="12"/>
  <c r="G125" i="12"/>
  <c r="B123" i="12"/>
  <c r="G123" i="12"/>
  <c r="G122" i="12"/>
  <c r="B122" i="12"/>
  <c r="B119" i="12"/>
  <c r="G119" i="12"/>
  <c r="G118" i="12"/>
  <c r="B118" i="12"/>
  <c r="G117" i="12"/>
  <c r="B117" i="12"/>
  <c r="G115" i="12"/>
  <c r="B115" i="12"/>
  <c r="G114" i="12"/>
  <c r="B114" i="12"/>
  <c r="G113" i="12"/>
  <c r="B113" i="12"/>
  <c r="G111" i="12"/>
  <c r="B111" i="12"/>
  <c r="G110" i="12"/>
  <c r="B110" i="12"/>
  <c r="G109" i="12"/>
  <c r="B109" i="12"/>
  <c r="G107" i="12"/>
  <c r="B107" i="12"/>
  <c r="B106" i="12"/>
  <c r="G106" i="12"/>
  <c r="G105" i="12"/>
  <c r="B105" i="12"/>
  <c r="G103" i="12"/>
  <c r="B103" i="12"/>
  <c r="G102" i="12"/>
  <c r="B102" i="12"/>
  <c r="G101" i="12"/>
  <c r="B101" i="12"/>
  <c r="G99" i="12"/>
  <c r="B99" i="12"/>
  <c r="G98" i="12"/>
  <c r="B98" i="12"/>
  <c r="G97" i="12"/>
  <c r="B97" i="12"/>
  <c r="G95" i="12"/>
  <c r="B95" i="12"/>
  <c r="G94" i="12"/>
  <c r="B94" i="12"/>
  <c r="G93" i="12"/>
  <c r="B93" i="12"/>
  <c r="G91" i="12"/>
  <c r="G90" i="12"/>
  <c r="G89" i="12"/>
  <c r="B91" i="12"/>
  <c r="B90" i="12"/>
  <c r="B89" i="12"/>
  <c r="G87" i="12"/>
  <c r="G86" i="12"/>
  <c r="G85" i="12"/>
  <c r="B87" i="12"/>
  <c r="B86" i="12"/>
  <c r="B85" i="12"/>
  <c r="G83" i="12"/>
  <c r="G82" i="12"/>
  <c r="G81" i="12"/>
  <c r="B83" i="12"/>
  <c r="B82" i="12"/>
  <c r="B81" i="12"/>
  <c r="G78" i="12"/>
  <c r="G77" i="12"/>
  <c r="B78" i="12"/>
  <c r="B77" i="12"/>
  <c r="G75" i="12"/>
  <c r="G74" i="12"/>
  <c r="B75" i="12"/>
  <c r="B74" i="12"/>
  <c r="G71" i="12"/>
  <c r="G70" i="12"/>
  <c r="B71" i="12"/>
  <c r="B70" i="12"/>
  <c r="G67" i="12"/>
  <c r="G66" i="12"/>
  <c r="B67" i="12"/>
  <c r="G63" i="12"/>
  <c r="B63" i="12"/>
  <c r="G62" i="12"/>
  <c r="B62" i="12"/>
  <c r="G59" i="12"/>
  <c r="G58" i="12"/>
  <c r="B59" i="12"/>
  <c r="B58" i="12"/>
  <c r="B39" i="12"/>
  <c r="B37" i="12"/>
  <c r="G37" i="12"/>
  <c r="G38" i="12"/>
  <c r="B38" i="12"/>
  <c r="G30" i="12"/>
  <c r="G34" i="12"/>
  <c r="G33" i="12"/>
  <c r="B34" i="12"/>
  <c r="B33" i="12"/>
  <c r="B27" i="12"/>
  <c r="B28" i="12"/>
  <c r="G28" i="12"/>
  <c r="G27" i="12"/>
  <c r="B31" i="12"/>
  <c r="B24" i="12"/>
  <c r="G23" i="12"/>
  <c r="B23" i="12"/>
  <c r="G12" i="12"/>
  <c r="B12" i="12"/>
  <c r="G11" i="12"/>
  <c r="B11" i="12"/>
  <c r="G9" i="12"/>
  <c r="G8" i="12"/>
  <c r="B9" i="12"/>
  <c r="B8" i="12"/>
  <c r="G6" i="12"/>
  <c r="G5" i="12"/>
  <c r="B6" i="12"/>
  <c r="B5" i="12"/>
</calcChain>
</file>

<file path=xl/sharedStrings.xml><?xml version="1.0" encoding="utf-8"?>
<sst xmlns="http://schemas.openxmlformats.org/spreadsheetml/2006/main" count="1927" uniqueCount="625">
  <si>
    <t>Name</t>
  </si>
  <si>
    <t>Organization</t>
  </si>
  <si>
    <t>Phone Number</t>
  </si>
  <si>
    <t>E-Mail Address</t>
  </si>
  <si>
    <t>Title</t>
  </si>
  <si>
    <t>Office #:</t>
  </si>
  <si>
    <t>Email:</t>
  </si>
  <si>
    <t>Resident Engineer</t>
  </si>
  <si>
    <t>Name:</t>
  </si>
  <si>
    <t>Mobile #:</t>
  </si>
  <si>
    <t>Project Engineer</t>
  </si>
  <si>
    <t>Assistant Project Engineer</t>
  </si>
  <si>
    <t>Inspector</t>
  </si>
  <si>
    <t>Region ROW Supervisor</t>
  </si>
  <si>
    <t>Project Manager</t>
  </si>
  <si>
    <t xml:space="preserve">Superintendent </t>
  </si>
  <si>
    <t>Superintendent Designee # 1</t>
  </si>
  <si>
    <t>Erosion Control Supervisor</t>
  </si>
  <si>
    <t>Safety Officer</t>
  </si>
  <si>
    <t>Traffic Control Supervisor</t>
  </si>
  <si>
    <t>Other</t>
  </si>
  <si>
    <t>Title:</t>
  </si>
  <si>
    <t>Company:</t>
  </si>
  <si>
    <t xml:space="preserve">Electric: </t>
  </si>
  <si>
    <t>Gas:</t>
  </si>
  <si>
    <t>Water:</t>
  </si>
  <si>
    <t>Sewer:</t>
  </si>
  <si>
    <t>Cable:</t>
  </si>
  <si>
    <t>ITS:</t>
  </si>
  <si>
    <t>Railroad:</t>
  </si>
  <si>
    <t>Irrigation:</t>
  </si>
  <si>
    <t>Other:</t>
  </si>
  <si>
    <t>Address:</t>
  </si>
  <si>
    <t>Organization:</t>
  </si>
  <si>
    <t>Maintenance Representative</t>
  </si>
  <si>
    <t>Submittal</t>
  </si>
  <si>
    <t>Comments</t>
  </si>
  <si>
    <t>Supervisor EEO Orientation</t>
  </si>
  <si>
    <t>Temporary/Permanent Erosion Control Schedule</t>
  </si>
  <si>
    <t>Project Safety Management Plan</t>
  </si>
  <si>
    <t>Safety "Toolbox" Meeting Schedule</t>
  </si>
  <si>
    <t>PPE Statement</t>
  </si>
  <si>
    <t>Potential Pollution Source Report</t>
  </si>
  <si>
    <t>Scale Certifications</t>
  </si>
  <si>
    <t>Weigher Certifications</t>
  </si>
  <si>
    <t>List of Haul Vehicles</t>
  </si>
  <si>
    <t>A.  Authority of the Engineer</t>
  </si>
  <si>
    <t>B.  Payment</t>
  </si>
  <si>
    <t>C.  Contract Time</t>
  </si>
  <si>
    <t>Legal gross truck weights on all public roads, including within the project limits, will be controlled as follows (§105.18)</t>
  </si>
  <si>
    <t>On Form 85, submitted at the time of bid opening, per Revision of Section 109 Fuel Cost Adjustment, the Contractor chose to either accept or decline the Fuel Cost Adjustments for this project as follows:</t>
  </si>
  <si>
    <t>Once bids were opened, the Contractor is not allowed to change this decision.</t>
  </si>
  <si>
    <t xml:space="preserve">     4.  Field lab location:  </t>
  </si>
  <si>
    <t xml:space="preserve">     3.  Field office location:   </t>
  </si>
  <si>
    <t xml:space="preserve">     2.  Location of weekly progress meeting:  </t>
  </si>
  <si>
    <t xml:space="preserve">     1.  Day and time of weekly progress meeting:  </t>
  </si>
  <si>
    <t>The Contractor should reference the submittal list to know which documents are required to be submitted.</t>
  </si>
  <si>
    <t>Comments:</t>
  </si>
  <si>
    <t>B.  Bulletin Board</t>
  </si>
  <si>
    <t>C.  Certified Payrolls</t>
  </si>
  <si>
    <t>D.  Submittals</t>
  </si>
  <si>
    <t>V. Specialty Units</t>
  </si>
  <si>
    <t>A.  Environmental and Wetlands</t>
  </si>
  <si>
    <t>If yes, discuss restrictions:</t>
  </si>
  <si>
    <t>B.  Right-of-Way</t>
  </si>
  <si>
    <t>C.  Utilities</t>
  </si>
  <si>
    <t>D.  Materials</t>
  </si>
  <si>
    <t>Required mix designs are shown on the submittals list.  Any unapproved materials will not be placed on the project.  The Contractor shall reference the "Special Notice to Contractors" (CDOT Field Materials Manual) for information concerning timely submittal of material samples.</t>
  </si>
  <si>
    <t xml:space="preserve">The Contractor shall comply with the requirements of the Land Reclamation Permit, including pit limits.  </t>
  </si>
  <si>
    <t>VI. Safety</t>
  </si>
  <si>
    <t>A.  Submittals</t>
  </si>
  <si>
    <t>B.  Construction Zone Traffic Control</t>
  </si>
  <si>
    <t>If so, has the TMP been submitted?</t>
  </si>
  <si>
    <t>C.  Transportation Management Plan (TMP)</t>
  </si>
  <si>
    <t xml:space="preserve">The Contractor shall prepare a TMP for each phase of the project, as required.  </t>
  </si>
  <si>
    <t>_____ N/A</t>
  </si>
  <si>
    <t>E. Construction Signing</t>
  </si>
  <si>
    <t>Is a restriction needed for oversize/overweight vehicles on this project?</t>
  </si>
  <si>
    <t>Start of Closure:</t>
  </si>
  <si>
    <t>End of Closure:</t>
  </si>
  <si>
    <t>Restriction:</t>
  </si>
  <si>
    <t>Closure/Detour:</t>
  </si>
  <si>
    <t>Town:</t>
  </si>
  <si>
    <t>Junction:</t>
  </si>
  <si>
    <t>Width:</t>
  </si>
  <si>
    <t>Length:</t>
  </si>
  <si>
    <t>Highway No:</t>
  </si>
  <si>
    <t>Beginning Milepost:</t>
  </si>
  <si>
    <t>Ending Milepost:</t>
  </si>
  <si>
    <t>G.  Restrictions (Performed by Project Engineer)</t>
  </si>
  <si>
    <t>F. Speed Limits/Uniform Traffic Control</t>
  </si>
  <si>
    <t>I.  Comments, Concerns, and Follow Up Items on Safety:</t>
  </si>
  <si>
    <t>VIII.  Additional Meeting List</t>
  </si>
  <si>
    <t>Meeting</t>
  </si>
  <si>
    <t>Date</t>
  </si>
  <si>
    <t>Time</t>
  </si>
  <si>
    <t>Location</t>
  </si>
  <si>
    <t>Pre Survey Meeting</t>
  </si>
  <si>
    <t>Pre-Erection Meeting</t>
  </si>
  <si>
    <t>Concrete Pre Paving Meeting</t>
  </si>
  <si>
    <t>Asphalt Pre Paving &amp; QC/QA Meeting</t>
  </si>
  <si>
    <t>Environmental Pre Construction Conference</t>
  </si>
  <si>
    <t>Partnering Meeting</t>
  </si>
  <si>
    <t>Does the Contractor have any additional concerns/comments not previously discussed in this meeting?</t>
  </si>
  <si>
    <t>Are there any Project Special Provisions that should be discussed?</t>
  </si>
  <si>
    <t>Weekly Progress Meeting</t>
  </si>
  <si>
    <t>Form 832 - Trainee Status and Evaluation Report</t>
  </si>
  <si>
    <t>Form 1418 - Monthly Payment Summary</t>
  </si>
  <si>
    <t>List of Subcontractors with work sublet</t>
  </si>
  <si>
    <t>Form 46 - Concrete Truck Mixer Inspection Certification</t>
  </si>
  <si>
    <t>Form 568 - Authorization and Declaration of Temporary Speed Limits</t>
  </si>
  <si>
    <t>Form 1378 - Contractor Selection of Litigation or Arbitration</t>
  </si>
  <si>
    <t>Pipe Material to be used</t>
  </si>
  <si>
    <t>Stakeholder list</t>
  </si>
  <si>
    <t>Construction Traffic Information Signs</t>
  </si>
  <si>
    <t>COCs</t>
  </si>
  <si>
    <t>CTRs</t>
  </si>
  <si>
    <t>Spill Prevention, Control, and Countermeasure Plan</t>
  </si>
  <si>
    <t>Clean Equipment Certification</t>
  </si>
  <si>
    <t>Project Schedule Updates</t>
  </si>
  <si>
    <t>Weed Free Certification</t>
  </si>
  <si>
    <t>SWMP Notebook</t>
  </si>
  <si>
    <t>Concrete Washout Method Statement</t>
  </si>
  <si>
    <t>HMA Mix Design</t>
  </si>
  <si>
    <t>HMA Quality Control Plan</t>
  </si>
  <si>
    <t>Concrete Mix Design</t>
  </si>
  <si>
    <t>Certified Fly Ash Test Reports</t>
  </si>
  <si>
    <t>Paint Certification</t>
  </si>
  <si>
    <t>Dispute Review Board Members (Standing DRB)</t>
  </si>
  <si>
    <t>Source of Undesignated Materials</t>
  </si>
  <si>
    <t>Quality Control Plan for Embankment</t>
  </si>
  <si>
    <t>Concrete Quality Control Plan</t>
  </si>
  <si>
    <t>Buy America Certification</t>
  </si>
  <si>
    <t>HMA Segregation Quality Control Plan</t>
  </si>
  <si>
    <t>Certified Cement Test Reports</t>
  </si>
  <si>
    <t>Flow fill Mix Design</t>
  </si>
  <si>
    <t>Test data will be available for the Contractor's review on a daily basis.  CDOT Form 626 - Field Lab Tests Results will be given to the Contractor for failing tests.  Who shall receive this form, if required?  _________________________________________________________________________</t>
  </si>
  <si>
    <t>Standing DRB Update Meeting</t>
  </si>
  <si>
    <t>E.  Hydraulics</t>
  </si>
  <si>
    <t>G.  Comments, Concerns, and Follow Up Items on Specialty Units:</t>
  </si>
  <si>
    <t>Payment/Drawdown Schedule</t>
  </si>
  <si>
    <t>Form 1337 - Contractor Commitment to Meet OJT Requirements</t>
  </si>
  <si>
    <t>What Structural Plate Material will be used - Aluminum or Steel?</t>
  </si>
  <si>
    <t>Waterstops and Expansion Joints - manufacturer and model number of the designated devices.</t>
  </si>
  <si>
    <t>E.  Weekly Progress Meeting / Office &amp; Lab Info</t>
  </si>
  <si>
    <t>IV A4</t>
  </si>
  <si>
    <t>IV A7</t>
  </si>
  <si>
    <t>III D1</t>
  </si>
  <si>
    <t>III F1</t>
  </si>
  <si>
    <t>VI F1</t>
  </si>
  <si>
    <t>V D1</t>
  </si>
  <si>
    <t>V D5</t>
  </si>
  <si>
    <t>V D2</t>
  </si>
  <si>
    <t>V D4</t>
  </si>
  <si>
    <t>VI C1</t>
  </si>
  <si>
    <t>VI D2</t>
  </si>
  <si>
    <t>V A2</t>
  </si>
  <si>
    <t>105.24(f)</t>
  </si>
  <si>
    <t>108.04(a)</t>
  </si>
  <si>
    <t>108.04(b)</t>
  </si>
  <si>
    <t>105.23(l)</t>
  </si>
  <si>
    <t>208.06(c)</t>
  </si>
  <si>
    <t>208.03(d)1</t>
  </si>
  <si>
    <t>208.02(j)</t>
  </si>
  <si>
    <t>208.02(a), 213.02</t>
  </si>
  <si>
    <t>List of Proposed Material Suppliers, Form 1425</t>
  </si>
  <si>
    <t>401.02(a)1</t>
  </si>
  <si>
    <t>106.06(a)1</t>
  </si>
  <si>
    <t>206.02(a)</t>
  </si>
  <si>
    <t>106.05(a)1</t>
  </si>
  <si>
    <t>601.07(c)3</t>
  </si>
  <si>
    <t>106.13, 601.05, 701.01</t>
  </si>
  <si>
    <t>NCHRP 350 Certification for Work Zone Devices</t>
  </si>
  <si>
    <t>107.06(a)</t>
  </si>
  <si>
    <t>107.06(a)4</t>
  </si>
  <si>
    <t>EMERGENCY PHONE NUMBERS</t>
  </si>
  <si>
    <t>CDOT Form #140     1/93</t>
  </si>
  <si>
    <t>107.06(e), 250.03(d)2F</t>
  </si>
  <si>
    <t>250.03(c)</t>
  </si>
  <si>
    <t>630.10(a)</t>
  </si>
  <si>
    <t>630.10(b)</t>
  </si>
  <si>
    <t>630.13, Drawing S-630-1 note.3</t>
  </si>
  <si>
    <t>Drawing S-630-1 note:6</t>
  </si>
  <si>
    <t>Monthly</t>
  </si>
  <si>
    <t>With Project Schedule</t>
  </si>
  <si>
    <t>Monthly by the cutoff date for the progress pay estimate</t>
  </si>
  <si>
    <t>With Submittal for particular item</t>
  </si>
  <si>
    <t>109.01, 412.07(a)</t>
  </si>
  <si>
    <t>Before used on the project for each particular item</t>
  </si>
  <si>
    <t>107.25(b)21</t>
  </si>
  <si>
    <t>Prior to equipment arrival to the site.</t>
  </si>
  <si>
    <t>Prior to construction and any time there are revisions to the SWMP</t>
  </si>
  <si>
    <t>With updated SWMP Notebook</t>
  </si>
  <si>
    <t>107.25(b)6</t>
  </si>
  <si>
    <t>106.02(b)</t>
  </si>
  <si>
    <t>518.04, 518.05, 518.07</t>
  </si>
  <si>
    <t>613.02(i)</t>
  </si>
  <si>
    <t>For Approval Prior to Paving</t>
  </si>
  <si>
    <t>For Approval Prior to Production of the Material</t>
  </si>
  <si>
    <t>For Approval Prior to Placement</t>
  </si>
  <si>
    <t>203.03(a)</t>
  </si>
  <si>
    <t>When each concrete truck is delivering to the site.</t>
  </si>
  <si>
    <t>Prior to the installation of the material.</t>
  </si>
  <si>
    <t>Prior to use on the project.</t>
  </si>
  <si>
    <t>Prior to construction.</t>
  </si>
  <si>
    <t>For Approval Prior to construction</t>
  </si>
  <si>
    <t>After Award</t>
  </si>
  <si>
    <t>Prior to the permanent incorporation into the project of steel or iron products.</t>
  </si>
  <si>
    <t>USE CDOT Form #140     1/93</t>
  </si>
  <si>
    <t>III A1</t>
  </si>
  <si>
    <t>III A2</t>
  </si>
  <si>
    <t>Due</t>
  </si>
  <si>
    <t>III B1</t>
  </si>
  <si>
    <t>III B2</t>
  </si>
  <si>
    <t>III D2</t>
  </si>
  <si>
    <t>Within 14 days after award.</t>
  </si>
  <si>
    <t>Preliminary Schedule (Optional - Baseline Schedule may be submitted instead in this timeframe).</t>
  </si>
  <si>
    <t>III D3</t>
  </si>
  <si>
    <t>108.03(d)</t>
  </si>
  <si>
    <t>108.03(b)</t>
  </si>
  <si>
    <t>108.03(e)</t>
  </si>
  <si>
    <t>Within 45 days after award.</t>
  </si>
  <si>
    <t>Baseline Schedule (Note may be submitted in 14 days of award instead of Preliminary Schedule).</t>
  </si>
  <si>
    <t>108.03(g)</t>
  </si>
  <si>
    <t>Monthly by cut-off date for progress pay estimate</t>
  </si>
  <si>
    <t>III D4</t>
  </si>
  <si>
    <t>III D5</t>
  </si>
  <si>
    <t>Weekly Planning Schedule (two week look ahead for planned activities)</t>
  </si>
  <si>
    <t>108.03(h)</t>
  </si>
  <si>
    <t>Weekly (progress meeting)</t>
  </si>
  <si>
    <t>D.  Schedules &amp; Methods Statements</t>
  </si>
  <si>
    <t>III D6</t>
  </si>
  <si>
    <t>Prior to any work on salient feature.</t>
  </si>
  <si>
    <t xml:space="preserve">Method Statements for each Salient Feature.
i.e. Paving Method, etc.
</t>
  </si>
  <si>
    <t>108.03(f), 105.02(b)</t>
  </si>
  <si>
    <t>F.  Legal Gross Truck Weights</t>
  </si>
  <si>
    <t>III F2</t>
  </si>
  <si>
    <t>Prior to the time of delivery</t>
  </si>
  <si>
    <t>IV A2</t>
  </si>
  <si>
    <t>IV A3</t>
  </si>
  <si>
    <t>IV A5</t>
  </si>
  <si>
    <t>IV A6</t>
  </si>
  <si>
    <t>DBE Requirements SSP &amp; Goal</t>
  </si>
  <si>
    <t>Quarterly (1/15, 4/15, 7/15. 10/15) &amp; before final payment.</t>
  </si>
  <si>
    <t>Before modification to DBE Plan</t>
  </si>
  <si>
    <t>IV A8</t>
  </si>
  <si>
    <t>IV A9</t>
  </si>
  <si>
    <t>IV A10</t>
  </si>
  <si>
    <t>Superintendent Designee # 2</t>
  </si>
  <si>
    <t>V A1</t>
  </si>
  <si>
    <t>V A3</t>
  </si>
  <si>
    <t>V A4</t>
  </si>
  <si>
    <t>V A5</t>
  </si>
  <si>
    <t>V A6</t>
  </si>
  <si>
    <t>V A7</t>
  </si>
  <si>
    <t>Engineer provides Contractor.</t>
  </si>
  <si>
    <t>V D3</t>
  </si>
  <si>
    <t>V D6</t>
  </si>
  <si>
    <t>V D7</t>
  </si>
  <si>
    <t>V D8</t>
  </si>
  <si>
    <t>V D9</t>
  </si>
  <si>
    <t>V D10</t>
  </si>
  <si>
    <t>V D11</t>
  </si>
  <si>
    <t>V D12</t>
  </si>
  <si>
    <t>V A8</t>
  </si>
  <si>
    <t>Prior to Environ. PreCon</t>
  </si>
  <si>
    <t>V A9</t>
  </si>
  <si>
    <t>PreCon</t>
  </si>
  <si>
    <t>Colorado Discharge Permit System Stormwater Construction Permit (CDPS-SCP)</t>
  </si>
  <si>
    <t>107.25(d) SSP</t>
  </si>
  <si>
    <t>403.02 PSP</t>
  </si>
  <si>
    <t>Prior to use of Cement.</t>
  </si>
  <si>
    <t>Prior to use of Fly Ash.</t>
  </si>
  <si>
    <t>When each truck is delivering to the site.</t>
  </si>
  <si>
    <t>V D13</t>
  </si>
  <si>
    <t>V D14</t>
  </si>
  <si>
    <t>V D15</t>
  </si>
  <si>
    <t>V D16</t>
  </si>
  <si>
    <t>V D17</t>
  </si>
  <si>
    <t>V D18</t>
  </si>
  <si>
    <t>V D19</t>
  </si>
  <si>
    <t>V D20</t>
  </si>
  <si>
    <t>V D21</t>
  </si>
  <si>
    <t>VII. Other Items</t>
  </si>
  <si>
    <t>A.  Items of Note:</t>
  </si>
  <si>
    <t>B.  Contractor Comments:</t>
  </si>
  <si>
    <t>C.  Uncompleted Items Prior to Starting Work:</t>
  </si>
  <si>
    <t>D.  Possible Change Orders:</t>
  </si>
  <si>
    <t>V D22</t>
  </si>
  <si>
    <t>VI A1</t>
  </si>
  <si>
    <t>VI A2</t>
  </si>
  <si>
    <t>VI A3</t>
  </si>
  <si>
    <t>VI A4</t>
  </si>
  <si>
    <t>included in this agenda</t>
  </si>
  <si>
    <t>Form 140 - Emergency Phone Number Cards to be posted at the job site.</t>
  </si>
  <si>
    <t>VI A5</t>
  </si>
  <si>
    <t>Health and Safety Plan (HASP) - including First Aid/Hospital/EMT Statement</t>
  </si>
  <si>
    <t>Superintendent &amp; TCS Traffic Control Certifications and CDOT or Alternate Training Certifications for all personel handling traffic.</t>
  </si>
  <si>
    <t>For Approval Prior to each phase of construction</t>
  </si>
  <si>
    <t>Transportation Management Plan (TMP) - Initial Plan provided at PreCon</t>
  </si>
  <si>
    <t>with TMP</t>
  </si>
  <si>
    <t>VI C1a</t>
  </si>
  <si>
    <t>VI C1b</t>
  </si>
  <si>
    <t>VI C1c</t>
  </si>
  <si>
    <t>with TMP &amp; weekly</t>
  </si>
  <si>
    <t>630.10, PSP 626.01</t>
  </si>
  <si>
    <t>PreCon with initial TMP</t>
  </si>
  <si>
    <t>VI C1c(1)</t>
  </si>
  <si>
    <t>VI C1c(2)</t>
  </si>
  <si>
    <t>Specific Stakeholders needing ongoing communication</t>
  </si>
  <si>
    <t>PSP 626.01</t>
  </si>
  <si>
    <t>Public Information Manager (PIM) &amp; Plan (PIP)</t>
  </si>
  <si>
    <t>with PIP</t>
  </si>
  <si>
    <t>Transportation Operations Plan (TO)</t>
  </si>
  <si>
    <t>VI D1</t>
  </si>
  <si>
    <t>Traffic Control Plan (TCP)</t>
  </si>
  <si>
    <t>By Project Engineer with Project Schedule Review</t>
  </si>
  <si>
    <t>Method of Handling Traffic (MHT) to implement the TCP - Initial MHT with the TMP provided at PreCon</t>
  </si>
  <si>
    <t>NCHRP, Test Level 3 Certification for all Traffic Control Devices (as required) to be used on the project.</t>
  </si>
  <si>
    <t>I.  INTRODUCTORY STATEMENT</t>
  </si>
  <si>
    <t>Agenda Items</t>
  </si>
  <si>
    <t>CDOT Personnel</t>
  </si>
  <si>
    <t>Contractor Personnel</t>
  </si>
  <si>
    <t>Utility Personnel</t>
  </si>
  <si>
    <t>Quality Assurance Personnel</t>
  </si>
  <si>
    <t>Other Stakeholders</t>
  </si>
  <si>
    <t>Pre-Con</t>
  </si>
  <si>
    <t>Prior to the initiation of work at any job site.</t>
  </si>
  <si>
    <t>Prior to the initiation of sub work at any job site.</t>
  </si>
  <si>
    <t>H.  Hazardous Materials &amp; Operations</t>
  </si>
  <si>
    <t>Include in this Project?</t>
  </si>
  <si>
    <t>YES</t>
  </si>
  <si>
    <t>V F1</t>
  </si>
  <si>
    <t>509.27, 601.11</t>
  </si>
  <si>
    <t>V F2</t>
  </si>
  <si>
    <t>Within 24 hours following each inspection.</t>
  </si>
  <si>
    <t>Staff Bridge Unit Leader</t>
  </si>
  <si>
    <t>Bridge Construction Engineer</t>
  </si>
  <si>
    <t>V F3</t>
  </si>
  <si>
    <t>Shop drawings, design calculations and load data for review of Type III bearing devices.</t>
  </si>
  <si>
    <t>509.27, 601.11, 618.14</t>
  </si>
  <si>
    <t>Written documentation of daily inspections of the erected girders and other permanent and temporary bridge elements until the deck concrete has attained the Field Compressive Strength.</t>
  </si>
  <si>
    <t>The Erection Plan, Precast Bridge Girders and Falsework - Approval from CDOT Bridge Fabrication Unit</t>
  </si>
  <si>
    <t>With the Erection Plan</t>
  </si>
  <si>
    <t>The earliest of either - One week prior to the Pre-Erection Conference or Two weeks prior to any fabrication.</t>
  </si>
  <si>
    <t>V F4</t>
  </si>
  <si>
    <t>Shop drawings for all prestressed components.</t>
  </si>
  <si>
    <t>IV. Civil Rights &amp; Labor Compliance</t>
  </si>
  <si>
    <t>Form 1419 - DBE Participation Report (based off Forms 1417 - Anticipated DBE Plan &amp; 1415 DBE Commitment Confirmation)</t>
  </si>
  <si>
    <t>Form 1420 - DBE Participation Plan Modification Request (Changing Form 1417) - must be approved in order to count toward the goal.</t>
  </si>
  <si>
    <t>E.  Comments, Concerns, and Follow Up Items on Civil Rights and Labor Compliance</t>
  </si>
  <si>
    <t>A.  Civil Rights</t>
  </si>
  <si>
    <t>VI B1</t>
  </si>
  <si>
    <t>VI B2</t>
  </si>
  <si>
    <t>Affirmative Action Reqrmnts SSPs</t>
  </si>
  <si>
    <t>On the Job Train. Goal SSP</t>
  </si>
  <si>
    <t>Prior to equipment arrival to site.</t>
  </si>
  <si>
    <t>KEY PROJECT PERSONNEL</t>
  </si>
  <si>
    <t>Form 205 - Sublet Permit Application</t>
  </si>
  <si>
    <t>Form 1391 - Federal-Aid Highway Construction
Contractors Annual EEO Report</t>
  </si>
  <si>
    <t>Each July for the duration of the project.</t>
  </si>
  <si>
    <t>Form 838 - On-the-Job Trainee/Apprentice Record
 &amp; OJT training program and copy of trainee acceptance/certification approved by Engr.</t>
  </si>
  <si>
    <t>Within 10 working days of award of any construction subcontract.</t>
  </si>
  <si>
    <t>Written notification to the Director of the Office of Federal Contract Compliance Programs for any construction subcontract in excess of $10,000.</t>
  </si>
  <si>
    <t>IV A1</t>
  </si>
  <si>
    <t>Project EEO Officer</t>
  </si>
  <si>
    <t>Before training begins (PreCon)</t>
  </si>
  <si>
    <t>N/A</t>
  </si>
  <si>
    <t>Note: A Separate  Civil Rights &amp; Labor Compliance Mtg. may be held to review more detailed information.</t>
  </si>
  <si>
    <t>208.03(b)</t>
  </si>
  <si>
    <t>208.03(c)</t>
  </si>
  <si>
    <t>Proof of Erosion Control Supervisor satisfactory completion of CDOT authorized training program.</t>
  </si>
  <si>
    <t>Utility Personnel - And Discussion of Restrictions or Conflicts</t>
  </si>
  <si>
    <t>D.  Method of Handling Traffic (MHT) - Initial submittal required at PreCon</t>
  </si>
  <si>
    <t>Lighting Materials &amp; equipment</t>
  </si>
  <si>
    <t>Scheduling Software Selection (MS Project or Primavera)</t>
  </si>
  <si>
    <t xml:space="preserve">Mobile #: </t>
  </si>
  <si>
    <t xml:space="preserve">Email: </t>
  </si>
  <si>
    <t>Authorized to sign Change Orders?</t>
  </si>
  <si>
    <t>CDOT</t>
  </si>
  <si>
    <t>Project Emergency Notification List</t>
  </si>
  <si>
    <t>MP:</t>
  </si>
  <si>
    <t>to MP:</t>
  </si>
  <si>
    <t>Project:</t>
  </si>
  <si>
    <t>Project Code:</t>
  </si>
  <si>
    <t>Location:</t>
  </si>
  <si>
    <t>Description:</t>
  </si>
  <si>
    <t>Estimated  Construction Dates:</t>
  </si>
  <si>
    <t>Area Maintenance Supervisor</t>
  </si>
  <si>
    <t>Office Phone:</t>
  </si>
  <si>
    <t>Cell Phone:</t>
  </si>
  <si>
    <t>Fax:</t>
  </si>
  <si>
    <t>Radio:</t>
  </si>
  <si>
    <t>Prime Contractor</t>
  </si>
  <si>
    <t>Project Superintendent</t>
  </si>
  <si>
    <t>Alternate Superintendent</t>
  </si>
  <si>
    <t>Prime Contractor:</t>
  </si>
  <si>
    <t>Traffic Control Contractor</t>
  </si>
  <si>
    <t>Alternate TCS</t>
  </si>
  <si>
    <t>Traffic Control Contractor:</t>
  </si>
  <si>
    <t>cc</t>
  </si>
  <si>
    <t>State Patrol Dispatch</t>
  </si>
  <si>
    <t>TCS</t>
  </si>
  <si>
    <t>File</t>
  </si>
  <si>
    <t>Date Last Updated:</t>
  </si>
  <si>
    <t>TO</t>
  </si>
  <si>
    <t>Dispatch</t>
  </si>
  <si>
    <t xml:space="preserve">Local State Patrol – </t>
  </si>
  <si>
    <t xml:space="preserve">RTD – </t>
  </si>
  <si>
    <t xml:space="preserve">Program Engineer – </t>
  </si>
  <si>
    <t xml:space="preserve">Region Maint.Supt. – </t>
  </si>
  <si>
    <t>Region EEO –</t>
  </si>
  <si>
    <t>Region Materials –</t>
  </si>
  <si>
    <t>Region Safety –</t>
  </si>
  <si>
    <t xml:space="preserve">Area Maint. Super. – </t>
  </si>
  <si>
    <t>Local County Sheriff</t>
  </si>
  <si>
    <t xml:space="preserve">Residency Engr. – </t>
  </si>
  <si>
    <t>Prime Contractor –</t>
  </si>
  <si>
    <t>Finals –</t>
  </si>
  <si>
    <t>Project Manager –</t>
  </si>
  <si>
    <t>Company Name:</t>
  </si>
  <si>
    <t>Street Addr.
City, State
Zip</t>
  </si>
  <si>
    <t>III B3</t>
  </si>
  <si>
    <t>Payment/Drawdown Schedule Update</t>
  </si>
  <si>
    <t>Project Tester</t>
  </si>
  <si>
    <t>Form 838 - On-the-Job Trainee/Apprentice Record &amp; OJT training program and copy of trainee acceptance / certification approved by Engr.</t>
  </si>
  <si>
    <t>Spec./ Standard</t>
  </si>
  <si>
    <t>Recvd?</t>
  </si>
  <si>
    <t>Monthly by progess paym't cut-off date</t>
  </si>
  <si>
    <t>Prior to construc.</t>
  </si>
  <si>
    <t>Earliest of before Pre-Erec. Con. or fabrication.</t>
  </si>
  <si>
    <t>The Erection Plan, Precast Bridge Girders and Falsework -Review from CDOT Bridge Fabrication Unit
Provide either 1 week prior to the Pre-Erectio Confrnce or 2 weeks prior to fabrication.</t>
  </si>
  <si>
    <t>Project EEO Meeting</t>
  </si>
  <si>
    <t>FHWA 1273</t>
  </si>
  <si>
    <t>Prior to the completion of work at any job site.</t>
  </si>
  <si>
    <t>Monthly &amp; after final payment.</t>
  </si>
  <si>
    <t>Form 1336 - OJT Modification Request  - must be approved in order to count toward the goal.</t>
  </si>
  <si>
    <t>OJT Requirements SSP &amp; Goal</t>
  </si>
  <si>
    <t>IV A11</t>
  </si>
  <si>
    <t>IV A12</t>
  </si>
  <si>
    <t>Form 1432 - Commercially Useful Function Questionnaire</t>
  </si>
  <si>
    <t>IV A13</t>
  </si>
  <si>
    <t>Prompt Payment (via B2GNow) (based off approved Form 205(s)).</t>
  </si>
  <si>
    <t>IV A14</t>
  </si>
  <si>
    <t>Form 1425 - Supplier List (list all materials/items the sum of which is $10,000)</t>
  </si>
  <si>
    <t>Prior to work on the project beginning</t>
  </si>
  <si>
    <t>Monthly Payment submitted via B2GNow System</t>
  </si>
  <si>
    <t xml:space="preserve">DBE Participation (via B2GNow - based off Project's Utilization Plan).  </t>
  </si>
  <si>
    <t xml:space="preserve"> </t>
  </si>
  <si>
    <t>1.  If material is delivered to the project in a vehicle with a gross weight exceeding the legal limit, the material and the scale ticket will not be accepted.  If material is inadvertently incorporated into the project, it will be price reduced per section 105.18.</t>
  </si>
  <si>
    <t>2.  Truck scale tickets will be delivered on site</t>
  </si>
  <si>
    <t>3.  Truck scale tickets will be collected by</t>
  </si>
  <si>
    <t xml:space="preserve">1.  Estimate cutoff date: </t>
  </si>
  <si>
    <t>4.  Does the Contractor intend to provide securities in lieu of cash retainage to be  withheld from payments?</t>
  </si>
  <si>
    <t xml:space="preserve">6.  Forms: The Contractor shall be responsible for completing and submitting all required forms, instructing all subcontractors on the proper procedures for completing required forms, and for ensuring that all forms and reports are submitted and approved on a timely basis. Failure to do so may result in delays in payment of progress estimates. </t>
  </si>
  <si>
    <t>1.  Location of Project Bulletin Board:</t>
  </si>
  <si>
    <t xml:space="preserve">1.  Contractor and each subcontractor shall submit their certified payrolls directly into LCPtracker. Certified payrolls from the Contractor and subcontractors are to be submitted within seven days of payment.  The classification name and classification code must be identifed on each payroll for each employee.  A unique identification number must accompany an employee's name the first time it appears on payroll.  All subcontractors are to remit payrolls to the Contractor who, in turn, will check and approve payrolls for compliance prior to submittal to the Project Engineer. Failure to submit Certified payrolls, may result in the withholding of payment and/or retainage.  </t>
  </si>
  <si>
    <t>2.  Contractor Fringe Benefit Statement shall be submitted for each individual, or for groups of people, for all employees who perform work on the project and whose wages are covered by the Davis-Bacon Related Acts. Other approved deductions shall be noted within LCPtracker, and supporting documentation shall be attached. If for any reason the fringe benefits are altered during the life of the project, the Contractor, subcontractor, or both shall submit a revised Contractor Fringe Benefit Statement to accurately reflect the changes.</t>
  </si>
  <si>
    <r>
      <t xml:space="preserve">Items posted to the bulletin board shall be legible at all times.  The latest version of the documents may be obtained from: </t>
    </r>
    <r>
      <rPr>
        <u/>
        <sz val="11"/>
        <color rgb="FF0070C0"/>
        <rFont val="Arial"/>
        <family val="2"/>
      </rPr>
      <t>https://www.codot.gov/business/bidding/bulletin-board-posting</t>
    </r>
  </si>
  <si>
    <r>
      <t xml:space="preserve">"I hereby certify under penalty of perjury that the material listed in this Certificate of Compliance/Certified Test Report represents </t>
    </r>
    <r>
      <rPr>
        <i/>
        <u/>
        <sz val="11"/>
        <color theme="1"/>
        <rFont val="Arial"/>
        <family val="2"/>
      </rPr>
      <t>(QTY)</t>
    </r>
    <r>
      <rPr>
        <i/>
        <sz val="11"/>
        <color theme="1"/>
        <rFont val="Arial"/>
        <family val="2"/>
      </rPr>
      <t xml:space="preserve"> of pay item </t>
    </r>
    <r>
      <rPr>
        <i/>
        <u/>
        <sz val="11"/>
        <color theme="1"/>
        <rFont val="Arial"/>
        <family val="2"/>
      </rPr>
      <t>(PAY ITEM # &amp; Description)</t>
    </r>
    <r>
      <rPr>
        <i/>
        <sz val="11"/>
        <color theme="1"/>
        <rFont val="Arial"/>
        <family val="2"/>
      </rPr>
      <t xml:space="preserve"> for installation on project number </t>
    </r>
    <r>
      <rPr>
        <i/>
        <u/>
        <sz val="11"/>
        <color theme="1"/>
        <rFont val="Arial"/>
        <family val="2"/>
      </rPr>
      <t>(PROJECT NUMBER)</t>
    </r>
    <r>
      <rPr>
        <i/>
        <sz val="11"/>
        <color theme="1"/>
        <rFont val="Arial"/>
        <family val="2"/>
      </rPr>
      <t>.</t>
    </r>
  </si>
  <si>
    <r>
      <t xml:space="preserve">"We certify, by photocopy of this invoice, that the quantity of material/rental or lease/specialty work, represented by this invoice was purchased and received for CDOT Project No. </t>
    </r>
    <r>
      <rPr>
        <i/>
        <u/>
        <sz val="11"/>
        <color theme="1"/>
        <rFont val="Arial"/>
        <family val="2"/>
      </rPr>
      <t>(PROJECT #)</t>
    </r>
    <r>
      <rPr>
        <i/>
        <sz val="11"/>
        <color theme="1"/>
        <rFont val="Arial"/>
        <family val="2"/>
      </rPr>
      <t xml:space="preserve"> and that the prices shown are actual costs."</t>
    </r>
  </si>
  <si>
    <r>
      <t xml:space="preserve">If oversize/ overweight or vertical/horizontal restrictions are required, the </t>
    </r>
    <r>
      <rPr>
        <i/>
        <u/>
        <sz val="11"/>
        <color theme="1"/>
        <rFont val="Arial"/>
        <family val="2"/>
      </rPr>
      <t>Project Engineer</t>
    </r>
    <r>
      <rPr>
        <sz val="11"/>
        <color theme="1"/>
        <rFont val="Arial"/>
        <family val="2"/>
      </rPr>
      <t xml:space="preserve"> shall submit the following information to the Permits Unit of the Maintenance and Operations Branch at least 10 days in advance of the restriction.</t>
    </r>
  </si>
  <si>
    <t>II. EMERGENCY PHONE NUMBERS</t>
  </si>
  <si>
    <t>III.  KEY PROJECT PERSONNEL &amp; PROJECT ADMINSTRATION</t>
  </si>
  <si>
    <t>PHYSICIAN NAME:</t>
  </si>
  <si>
    <t>HOSPITAL:</t>
  </si>
  <si>
    <t>AMBULANCE:</t>
  </si>
  <si>
    <t>FIRE DEPT.:</t>
  </si>
  <si>
    <r>
      <t>POLICE:</t>
    </r>
    <r>
      <rPr>
        <b/>
        <u/>
        <sz val="11"/>
        <color theme="1"/>
        <rFont val="Arial"/>
        <family val="2"/>
      </rPr>
      <t xml:space="preserve">  </t>
    </r>
  </si>
  <si>
    <t>PHONE:</t>
  </si>
  <si>
    <t>1st Day / Month</t>
  </si>
  <si>
    <t>to</t>
  </si>
  <si>
    <t>3.  Date project time charges begin:</t>
  </si>
  <si>
    <t>4.  Working time restrictions noted in the plans are:</t>
  </si>
  <si>
    <t>6.  The Contractor's working hours will be from</t>
  </si>
  <si>
    <t xml:space="preserve">7.  Special concerns:  </t>
  </si>
  <si>
    <t>1.  DBE Goal for this project: ______________  DBE Commitment: __________________</t>
  </si>
  <si>
    <t>2.  On the Job Training (OJT) Goal for this project: ____________________________
Contractor to provide list of OJT trainees and their roles on the project.</t>
  </si>
  <si>
    <t>7.  Does the Contractor have a company policy on drug and alcohol use in the workplace?</t>
  </si>
  <si>
    <t>8.  Subcontracts, including lower tiers, must physically incorporate the FHWA 1273 - Required Contract Provisions Federal-Aid Construction Contracts for all federally assisted projects.  The applicable requirements of Form FHWA-1273 are incorporated by reference for work done under any purchase order, rental agreement or agreement for other services.</t>
  </si>
  <si>
    <t>___Yes</t>
  </si>
  <si>
    <t>___No</t>
  </si>
  <si>
    <t>Prior to the relase of retainage</t>
  </si>
  <si>
    <t>1.  Are any restrictions in place for this project?</t>
  </si>
  <si>
    <r>
      <t xml:space="preserve">2.  All mulch, seed, sod, plants, shrubs and other similar biological material must be free from </t>
    </r>
    <r>
      <rPr>
        <b/>
        <u/>
        <sz val="11"/>
        <color theme="1"/>
        <rFont val="Arial"/>
        <family val="2"/>
      </rPr>
      <t>noxious weeds</t>
    </r>
    <r>
      <rPr>
        <sz val="11"/>
        <color theme="1"/>
        <rFont val="Arial"/>
        <family val="2"/>
      </rPr>
      <t xml:space="preserve"> to minimize their propagation.</t>
    </r>
  </si>
  <si>
    <t>3.  Review staked or delineated wetland areas and/or animal habitat areas.</t>
  </si>
  <si>
    <t>4.  Review protected trees and shrubs and highly erodible soils.</t>
  </si>
  <si>
    <t>6.  Review historical sites and markers withing the limits of the project that are to be preserved.</t>
  </si>
  <si>
    <t>Engineer provides Contractor</t>
  </si>
  <si>
    <t>1.  Construction Surveying should be completed in accordance with Section 625 of the Conract Specifications. Ensure that all survey benchmarks, monumentation, and stakes are adequately marked and preserved.</t>
  </si>
  <si>
    <t>5.  Environmental Pre-Con. Mtg. will be on the ______________ day of ______________</t>
  </si>
  <si>
    <t>Prior to const. &amp; when revisions are made to SWMP</t>
  </si>
  <si>
    <t>2.  Review the Limits of Construction, Historical Sites and Markers within limits, and insure that Archaeological and Paleontological Sites are staked.</t>
  </si>
  <si>
    <t>3.  Are any restrictions in place for this project?</t>
  </si>
  <si>
    <t>4.  Agreements to Access Private Property</t>
  </si>
  <si>
    <r>
      <rPr>
        <sz val="11"/>
        <rFont val="Arial"/>
        <family val="2"/>
      </rPr>
      <t>1.  The Contractor should reference the submittal list and the CDOT Approved Product List (APL) to know which documents are required to be submitted.  The APL list can be accessed at</t>
    </r>
    <r>
      <rPr>
        <u/>
        <sz val="11"/>
        <color theme="10"/>
        <rFont val="Arial"/>
        <family val="2"/>
      </rPr>
      <t xml:space="preserve"> https://www.codot.gov/business/apl/notice-to-contractors.html.</t>
    </r>
  </si>
  <si>
    <t>2.  Mix Designs and Material Samples</t>
  </si>
  <si>
    <t>3.  Land Reclamation Pit</t>
  </si>
  <si>
    <t>4.  Test Data</t>
  </si>
  <si>
    <t xml:space="preserve">5.  COCs and CTRs </t>
  </si>
  <si>
    <t xml:space="preserve">a.  COCs and CTRs must contain all eleven items shown in Standard Specification 106.12 and 106.13 respectively and the following statement with an original signature and date: </t>
  </si>
  <si>
    <t>b.  Certified Invoices must contain the following statement with an original signature and date:</t>
  </si>
  <si>
    <t>6.  Salvable Materials</t>
  </si>
  <si>
    <r>
      <t xml:space="preserve">The Contractor is required to follow all requirements outlined in the contract regarding Buy America.  Failure to comply will result in removal of the non-complaint steel or iron at the Contractor's expense. 
</t>
    </r>
    <r>
      <rPr>
        <b/>
        <sz val="11"/>
        <color theme="1"/>
        <rFont val="Arial"/>
        <family val="2"/>
      </rPr>
      <t xml:space="preserve">
NOTE: All required documentation for the Buy America program must be received prior to fabrication and/or installation.
(Refer to Section 206.11 of the Standard and Special Provisions for this Project).</t>
    </r>
  </si>
  <si>
    <t>PreCon &amp; updated two weeks prior to delivery or fabrication for each material.</t>
  </si>
  <si>
    <t>2.  Fabrication Quality Assurance Inspection required from Staff Bridge?</t>
  </si>
  <si>
    <t>1.  The Contractor should reference the submittal list to know which documents are required to be submitted.</t>
  </si>
  <si>
    <t>2.  The Contractor shall conduct field safety meetings (also known as Toolbox or Tailgate meetings) at the frequency specified in the Plan, which shall be at least once per week.</t>
  </si>
  <si>
    <t>3.  The Contractor shall fill out the Notification for Serious Accident or Event on Construction Projects for any fatality, major injury (life threatening), or if 2 or more people are injured (non-life threatening) within the work zone.</t>
  </si>
  <si>
    <t>4.  The Contractor will be allowed to resume operations only after providing written documentation, certified by the Project Safety Manager or alternate, regarding the corrective actions taken to prevent recurrence. See Standard Specifications 107.06(f).</t>
  </si>
  <si>
    <t xml:space="preserve">1.  Contractor's Superintendent and all others serving in a similar capacity are required to complete a CDOT-approved two-day Traffic Control Supervisor training.  </t>
  </si>
  <si>
    <t>2.  NCHRP 350 Requirements shall be met and fully implemented.</t>
  </si>
  <si>
    <r>
      <t xml:space="preserve">1.  Is this project considered a </t>
    </r>
    <r>
      <rPr>
        <b/>
        <i/>
        <sz val="11"/>
        <color theme="1"/>
        <rFont val="Arial"/>
        <family val="2"/>
      </rPr>
      <t>significant project</t>
    </r>
    <r>
      <rPr>
        <sz val="11"/>
        <color theme="1"/>
        <rFont val="Arial"/>
        <family val="2"/>
      </rPr>
      <t xml:space="preserve">? (See </t>
    </r>
    <r>
      <rPr>
        <i/>
        <sz val="11"/>
        <color theme="1"/>
        <rFont val="Arial"/>
        <family val="2"/>
      </rPr>
      <t xml:space="preserve">CDOT Work Zone Safety and Mobility Rule Procedures Document </t>
    </r>
    <r>
      <rPr>
        <sz val="11"/>
        <color theme="1"/>
        <rFont val="Arial"/>
        <family val="2"/>
      </rPr>
      <t xml:space="preserve">- Published July 2014 for definition of </t>
    </r>
    <r>
      <rPr>
        <b/>
        <i/>
        <sz val="11"/>
        <color theme="1"/>
        <rFont val="Arial"/>
        <family val="2"/>
      </rPr>
      <t>significant project.</t>
    </r>
    <r>
      <rPr>
        <sz val="11"/>
        <color theme="1"/>
        <rFont val="Arial"/>
        <family val="2"/>
      </rPr>
      <t>)</t>
    </r>
  </si>
  <si>
    <t>1.  Does the MHT contain a detailed diagram showing the location of all traffic control devices?</t>
  </si>
  <si>
    <t>2.  Does the MHT show the method, length, and time duration for lane closures?</t>
  </si>
  <si>
    <t>3.  Does the MHT show the location of flaggers and time duration of flagging operation?</t>
  </si>
  <si>
    <t>4.  Doe the MHT contain a tabulation of all traffic control devices?</t>
  </si>
  <si>
    <t>5.  Does the MHT address details of a mobile pavement marking zone (as required by the contract)</t>
  </si>
  <si>
    <t>6.  Does the MHT list supporting references?</t>
  </si>
  <si>
    <t>7.  Does the MHT show an access maintenance plan showing access for all properties?</t>
  </si>
  <si>
    <t>8.  Does the MHT show areas where equipment will be stored, vehicles parked, and construction signs and materials will be stored?</t>
  </si>
  <si>
    <t>9.  Does the MHT have a plan for maintaining and controlling pedestrian, bicycle, and other non-vehicular traffic?</t>
  </si>
  <si>
    <t>10.  Are verifications needed by survey of horizontal or vertical clearances?</t>
  </si>
  <si>
    <r>
      <rPr>
        <sz val="11"/>
        <rFont val="Arial"/>
        <family val="2"/>
      </rPr>
      <t xml:space="preserve">1.  All signing shall conform to the latest adopted version of the MUTCD, including the Colorado Supplement.  The current MUTCD can be found at: </t>
    </r>
    <r>
      <rPr>
        <u/>
        <sz val="11"/>
        <color theme="10"/>
        <rFont val="Arial"/>
        <family val="2"/>
      </rPr>
      <t>https://www.codot.gov/library/traffic/traffic-manuals-guidelines/fed-state-co-traffic-manuals/mutcd.</t>
    </r>
  </si>
  <si>
    <t>2.  Uniform Traffic Control (UTC) will be utilized on this project.</t>
  </si>
  <si>
    <t>- The Contractor shall conform to and submit a copy of the local jurisdiction's policy regarding authorized duties of the UTC on the project.</t>
  </si>
  <si>
    <t>1.  Oversize/Overweight Vehicles</t>
  </si>
  <si>
    <t>2.  Vertical and/or Horizontal Restrictions</t>
  </si>
  <si>
    <t>Ensure that all suspected hazardous material/hazardous waste sites that have been identified during the Modified Environmetal Site Assessment and Site Investigation are properly staked or otherwise delineated. All special requirements of the Contract should be strictly enforced. Hazardous materials include lead paint, methamphetamine by-products and lab waste (death bags), etc.  If anyone suspects hazardous materials on their projects they should immediately notify the Project Engineer.
The Contractor is solely responsible for adhering to Federal  and State laws and local ordinances with respect ot the safety of project personnel and the general public.</t>
  </si>
  <si>
    <t>Civil Rights &amp; Labor Compliance Meeting</t>
  </si>
  <si>
    <t>Hwy Location:</t>
  </si>
  <si>
    <t>I. PROJECT INFORMATION</t>
  </si>
  <si>
    <t>INSTRUCTIONAL NOTES: (PLEASE READ THROUGH)</t>
  </si>
  <si>
    <t>SIGN-IN SHEET</t>
  </si>
  <si>
    <t>SUBMITTAL</t>
  </si>
  <si>
    <t>SPECIFICATION/ STANDARD</t>
  </si>
  <si>
    <t>DUE</t>
  </si>
  <si>
    <t>RECEIVED?</t>
  </si>
  <si>
    <t>INCLUDE IN THIS PROJECT?</t>
  </si>
  <si>
    <t>Prior to the release of retainage</t>
  </si>
  <si>
    <t>Superintendent &amp; TCS Traffic Control Certifications and CDOT or Alternate Training Certifications for all personnel handling traffic.</t>
  </si>
  <si>
    <t>G.  Fuel Cost Adjustments</t>
  </si>
  <si>
    <t>H.  Comments, Concerns, and Follow Up Items on Project Administration</t>
  </si>
  <si>
    <t>Communications (Telephone):</t>
  </si>
  <si>
    <t>1.  The Contractor's schedule is required to begin work.  A monthly update is required on the _______________________ day of the month.</t>
  </si>
  <si>
    <t>5.  Visual aids can substantially complement the written documentation required by CDOT (especially in verifying existing site conditions, etc.). Prior to and during the project, use cameras and video recorders to document field conditions and results.</t>
  </si>
  <si>
    <t>7.  Buy America</t>
  </si>
  <si>
    <t>For Approval Prior to each const. phase</t>
  </si>
  <si>
    <r>
      <t>Edit text only on this worksheet ("Precon Agenda Assembly")!. Please read through the entire worksheet carefully and add information wherever there are blanks or empty cells. The other sheets are linked to this one and will reflect your edits with the exception of the "Proj Emergcy Notifications List" sheet has some additional information highlighted in red that you may want to add.
Column A contains the option "YES" or "NO" as to their relevency to your project (some only have "YES" because they should always be included). When you select "NO" the formatting automatically changes to a red background so that the rows are easily identifiable. Then you can select the entire rows by "left" clicking on the row number and then "right" clicking on the row number and select "</t>
    </r>
    <r>
      <rPr>
        <b/>
        <u/>
        <sz val="10"/>
        <color rgb="FFC00000"/>
        <rFont val="Arial"/>
        <family val="2"/>
      </rPr>
      <t>Hide</t>
    </r>
    <r>
      <rPr>
        <b/>
        <sz val="10"/>
        <color rgb="FFC00000"/>
        <rFont val="Arial"/>
        <family val="2"/>
      </rPr>
      <t>" so that it will not be included in your printed agenda. Your selections on the "Precon Agenda Assembly" worksheet will be reflected on the other worksheets - so you can duplicate the process above to Hide the rows you do not want printed on each of these sheets.
Also, note that the "Submittals" and "Contacts" are included in the Precon Agenda under the relative category to hopefully make the meeting "flow" more easily. However, seperate spreadsheets with just a Submittal List and just the Contacts are automatically created so that you do not have to "wade" through the entire agenda to find the information or if you want to print them seperately.
An effort was made to make the printout paginate properly in PORTRAIT ORIENTATION, but you should check this once you have completed your edits - you may need to remove some page breaks under the "Page Layout" tab to make the worksheets print properly.</t>
    </r>
  </si>
  <si>
    <r>
      <t>4.  The Contractor shall submit all documents pertaining to Civil Rights and Labor Compliance to the Project Engineer and the CDOT Region Civil Ri</t>
    </r>
    <r>
      <rPr>
        <sz val="11"/>
        <rFont val="Arial"/>
        <family val="2"/>
      </rPr>
      <t>ghts Office.</t>
    </r>
    <r>
      <rPr>
        <sz val="11"/>
        <color theme="1"/>
        <rFont val="Arial"/>
        <family val="2"/>
      </rPr>
      <t xml:space="preserve">  </t>
    </r>
  </si>
  <si>
    <t>Anticipated Start Date: _______________</t>
  </si>
  <si>
    <t>1.  Notice to Proceed Date: _______________</t>
  </si>
  <si>
    <t xml:space="preserve">                 </t>
  </si>
  <si>
    <t>5.  The Contractor will work _________________ days per week.</t>
  </si>
  <si>
    <t>Prior to the perm-anent incorpor-ation of steel or iron on the project.</t>
  </si>
  <si>
    <t>For Approval Prior to const.</t>
  </si>
  <si>
    <t>Prior to const.</t>
  </si>
  <si>
    <t>Traffic Control Contractor Company Name:</t>
  </si>
  <si>
    <t xml:space="preserve">2.  Is there any construction signing on the project that is not the responsibility of the Contractor?
If yes, explain: </t>
  </si>
  <si>
    <t>Within 10 working days of award of any const. sub-contract</t>
  </si>
  <si>
    <t>Before modif-ication to DBE Plan</t>
  </si>
  <si>
    <t>Before modif-ication to OJT Goal</t>
  </si>
  <si>
    <t>Project Location:</t>
  </si>
  <si>
    <t>Estimated 
Start Date:</t>
  </si>
  <si>
    <t xml:space="preserve"> Estimated
End Date:</t>
  </si>
  <si>
    <t>Highway Location:</t>
  </si>
  <si>
    <t>Monthly, 1st day each month</t>
  </si>
  <si>
    <t>Project No.:</t>
  </si>
  <si>
    <t>Field Inspector</t>
  </si>
  <si>
    <t>Road Maintenance</t>
  </si>
  <si>
    <t>PROJECT EMERGENCY NOTIFICATION LIST</t>
  </si>
  <si>
    <t>CDOT FORM 140 - EMERGENCY PHONE NUMBERS</t>
  </si>
  <si>
    <t>SUBMITTAL CHECK LIST</t>
  </si>
  <si>
    <t xml:space="preserve">(Local Agency Name Here) </t>
  </si>
  <si>
    <t>Project Engineer Design</t>
  </si>
  <si>
    <t>Project Engineer Construction</t>
  </si>
  <si>
    <t>Applies to all projects. State &amp; Fed</t>
  </si>
  <si>
    <t>If no B2G then FM1418</t>
  </si>
  <si>
    <t>The Contractor shall furnish the Project Engineer properly executed written documentation from property owners that authorizes the Contractor to trespass on private property for any of the following conditions:
     a.  Temporary livestock fencing outside the ROW
     b.  Not installing livestock fencing and who will be held responsible until fence is installed
     c.  Haul roads on private property not designated on the plans
     d.  Waste or stockpile areas on private property not designated on the plans
     e.  Equipment, camp, plant, or crusher sites on private property not designated on the plans
     f.  Sources of aggregates, borrow, etc. on private property not designated on the plans.</t>
  </si>
  <si>
    <t>Local Agency:</t>
  </si>
  <si>
    <t>Project Number:</t>
  </si>
  <si>
    <t>Project SA#:</t>
  </si>
  <si>
    <t>SH</t>
  </si>
  <si>
    <t>SA#</t>
  </si>
  <si>
    <t>&lt;TYPE IN INTRODUCTION AND WELCOME MESSAGE&gt;</t>
  </si>
  <si>
    <t>Owners Certified Materials Testing Firm Representative</t>
  </si>
  <si>
    <t>CDOT Key Representatives</t>
  </si>
  <si>
    <t>CDOT Local Agency Coordinator</t>
  </si>
  <si>
    <t>CDOT Resident Engineer</t>
  </si>
  <si>
    <t>The Contractor is reminded of the requirements of subsections 105.01 and 105.14 of the CDOT Standard Specifications relative to the authority and duties of the Project Engineer. The Project Engineer has immediate charge of the administrative and engineering details of the project. The Contractor is cautioned that only the Project Engineer is authorized to provide information, clarification, or interpretation regarding plans, specifications, and any other contract documents or requirements, per subsection 105.09 of the Standard Specifications. Solicitation and receipt of information by the Contractor from any other individuals will not be considered valid for administration of the project. Shop drawings and all other submittals required by the Contract shall be submitted to the Project Engineer. Submittals made to and received by other individuals will not be considered valid for the purpose of administration of the Contract.</t>
  </si>
  <si>
    <t>2.  Electronic Funds Transfer (EFT) - Local Agency Contact Name and contact information:</t>
  </si>
  <si>
    <r>
      <t xml:space="preserve">3. Prompt Payment: §107.01 requires all Contractors to comply with the Prompt Payment Law (CRS 24-91-103(2)).  </t>
    </r>
    <r>
      <rPr>
        <sz val="11"/>
        <color rgb="FFFF0000"/>
        <rFont val="Arial"/>
        <family val="2"/>
      </rPr>
      <t xml:space="preserve">  Per Standard Specification 109.06, the Contractor shall submit monthly payment confirmation through B2GNow.  Failure to submit required information may result in withholding of subsequent payments.</t>
    </r>
  </si>
  <si>
    <t xml:space="preserve">5.  Retainage will not be reduced until all project work is complete, the project has been accepted, and all required documentation has been received and accepted. </t>
  </si>
  <si>
    <t>7.  If required by the Local Agency, the Contractor's Drawdown schedule is required to begin work.  An update is required on the first day of each month during construction. Failure to provide an update may result in a delay of the next progress payment.</t>
  </si>
  <si>
    <t>Monthly Subcontractor Payment information submitted via B2GNow System</t>
  </si>
  <si>
    <t>Payment/Drawdown Schedule (if required)</t>
  </si>
  <si>
    <t>Payment/Drawdown Schedule Update (if required)</t>
  </si>
  <si>
    <t>2.  Time count is:  ____ Working Days, or ____ Calendar Days, or __ /__ /____ Fixed Completion Date</t>
  </si>
  <si>
    <r>
      <rPr>
        <sz val="11"/>
        <rFont val="Arial"/>
        <family val="2"/>
      </rPr>
      <t xml:space="preserve">5. </t>
    </r>
    <r>
      <rPr>
        <sz val="11"/>
        <color theme="1"/>
        <rFont val="Arial"/>
        <family val="2"/>
      </rPr>
      <t xml:space="preserve"> CDOT Form 205</t>
    </r>
    <r>
      <rPr>
        <sz val="11"/>
        <rFont val="Arial"/>
        <family val="2"/>
      </rPr>
      <t xml:space="preserve"> - Sublet Permit Application needs to be submitted by the Contractor for each subcontractor (including Truck Drivers) working on the project. (Automated by B2G if used)</t>
    </r>
  </si>
  <si>
    <t xml:space="preserve">3.  CDOT Form 280 - EEO Interviews for this project (per month):  ______________________
</t>
  </si>
  <si>
    <t>Local Agency Civil Rights Specialist</t>
  </si>
  <si>
    <t>Agency Personnel</t>
  </si>
  <si>
    <t>CDOT Region Civil Rights Specialist</t>
  </si>
  <si>
    <t>CDOT Region Civil Rights Manager</t>
  </si>
  <si>
    <t>6.  CDOT has a zero tolerance policy against sexual harassment, workplace violence, and drug or alcohol abuse.  Complaints regarding these issues should be referred to agency Civil Rights personnel.  Does everyone understand this policy?</t>
  </si>
  <si>
    <t>Personnel</t>
  </si>
  <si>
    <t>Agency Principal Contact</t>
  </si>
  <si>
    <t>CDOT Environmental Specialist</t>
  </si>
  <si>
    <t>CDOT or Local Agency Personnel</t>
  </si>
  <si>
    <t>Local Agency ROW Contact</t>
  </si>
  <si>
    <t>Local Agency Utilities Contact</t>
  </si>
  <si>
    <t>CDOT Region Utilities Engineer</t>
  </si>
  <si>
    <t>Owners Quality Assurance Supervisor/Head Tester</t>
  </si>
  <si>
    <t>CDOT Region Materials Engineer</t>
  </si>
  <si>
    <t>Salvable materials that become the property of the owner must be carefully removed in sections and properly marked and stored. Where required, the Contractor is to utilize match markings for the reassembly of structures. If materials are to be reused on the project, they will be inspected for damage after they are removed.  Discuss any special requirements as per Project Provisions.</t>
  </si>
  <si>
    <t>Local Agency or CDOT Hydraulics Engineer</t>
  </si>
  <si>
    <t>F.  CDOT Staff Bridge</t>
  </si>
  <si>
    <t>Agency Safety Officer</t>
  </si>
  <si>
    <t>Local Agency Public Information</t>
  </si>
  <si>
    <t>CDOT Public Information</t>
  </si>
  <si>
    <t>Public Information Manager</t>
  </si>
  <si>
    <t>1.  The Form 568 has been approved based on plans and specifications for a reduction of speed to ________ MPH. (US and State Highways only)</t>
  </si>
  <si>
    <t>JAN</t>
  </si>
  <si>
    <t>Local Agency Personnel</t>
  </si>
  <si>
    <t>CDOT Other/Additional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</si>
</sst>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
  </numFmts>
  <fonts count="70" x14ac:knownFonts="1">
    <font>
      <sz val="11"/>
      <color theme="1"/>
      <name val="Calibri"/>
      <family val="2"/>
      <scheme val="minor"/>
    </font>
    <font>
      <sz val="10"/>
      <color theme="1"/>
      <name val="Arial"/>
      <family val="2"/>
    </font>
    <font>
      <b/>
      <sz val="11"/>
      <color theme="1"/>
      <name val="Arial"/>
      <family val="2"/>
    </font>
    <font>
      <sz val="11"/>
      <color theme="1"/>
      <name val="Arial"/>
      <family val="2"/>
    </font>
    <font>
      <b/>
      <sz val="14"/>
      <color theme="1"/>
      <name val="Arial"/>
      <family val="2"/>
    </font>
    <font>
      <b/>
      <sz val="12"/>
      <color theme="1"/>
      <name val="Arial"/>
      <family val="2"/>
    </font>
    <font>
      <b/>
      <sz val="11"/>
      <color theme="1"/>
      <name val="Calibri"/>
      <family val="2"/>
      <scheme val="minor"/>
    </font>
    <font>
      <sz val="10"/>
      <color theme="1"/>
      <name val="Calibri"/>
      <family val="2"/>
      <scheme val="minor"/>
    </font>
    <font>
      <b/>
      <sz val="10"/>
      <color theme="1"/>
      <name val="Calibri"/>
      <family val="2"/>
      <scheme val="minor"/>
    </font>
    <font>
      <sz val="11"/>
      <color rgb="FF000000"/>
      <name val="Calibri"/>
      <family val="2"/>
    </font>
    <font>
      <sz val="9"/>
      <color theme="1"/>
      <name val="Calibri"/>
      <family val="2"/>
      <scheme val="minor"/>
    </font>
    <font>
      <b/>
      <sz val="39"/>
      <color theme="1"/>
      <name val="Arial"/>
      <family val="2"/>
    </font>
    <font>
      <b/>
      <u/>
      <sz val="11"/>
      <color theme="1"/>
      <name val="Arial"/>
      <family val="2"/>
    </font>
    <font>
      <b/>
      <sz val="12"/>
      <color theme="1"/>
      <name val="Trebuchet MS"/>
      <family val="2"/>
    </font>
    <font>
      <u/>
      <sz val="26"/>
      <color theme="1"/>
      <name val="Arial"/>
      <family val="2"/>
    </font>
    <font>
      <b/>
      <sz val="26"/>
      <color theme="1"/>
      <name val="Arial"/>
      <family val="2"/>
    </font>
    <font>
      <sz val="26"/>
      <color theme="1"/>
      <name val="Arial"/>
      <family val="2"/>
    </font>
    <font>
      <sz val="11"/>
      <color rgb="FF006100"/>
      <name val="Calibri"/>
      <family val="2"/>
      <scheme val="minor"/>
    </font>
    <font>
      <sz val="8"/>
      <color theme="1"/>
      <name val="Arial"/>
      <family val="2"/>
    </font>
    <font>
      <sz val="11"/>
      <name val="Calibri"/>
      <family val="2"/>
      <scheme val="minor"/>
    </font>
    <font>
      <u/>
      <sz val="11"/>
      <color theme="10"/>
      <name val="Calibri"/>
      <family val="2"/>
      <scheme val="minor"/>
    </font>
    <font>
      <b/>
      <sz val="11"/>
      <color rgb="FF006100"/>
      <name val="Calibri"/>
      <family val="2"/>
      <scheme val="minor"/>
    </font>
    <font>
      <sz val="11"/>
      <color rgb="FF000000"/>
      <name val="Calibri"/>
      <family val="2"/>
      <scheme val="minor"/>
    </font>
    <font>
      <b/>
      <u/>
      <sz val="20"/>
      <color rgb="FF000000"/>
      <name val="Calibri"/>
      <family val="2"/>
      <scheme val="minor"/>
    </font>
    <font>
      <i/>
      <sz val="11"/>
      <color rgb="FF000000"/>
      <name val="Calibri"/>
      <family val="2"/>
      <scheme val="minor"/>
    </font>
    <font>
      <b/>
      <i/>
      <sz val="11"/>
      <color rgb="FF000000"/>
      <name val="Calibri"/>
      <family val="2"/>
      <scheme val="minor"/>
    </font>
    <font>
      <sz val="10"/>
      <color rgb="FF000000"/>
      <name val="Calibri"/>
      <family val="2"/>
      <scheme val="minor"/>
    </font>
    <font>
      <b/>
      <sz val="18"/>
      <color rgb="FF000000"/>
      <name val="Calibri"/>
      <family val="2"/>
      <scheme val="minor"/>
    </font>
    <font>
      <b/>
      <u/>
      <sz val="11"/>
      <color rgb="FF000000"/>
      <name val="Calibri"/>
      <family val="2"/>
      <scheme val="minor"/>
    </font>
    <font>
      <sz val="10"/>
      <color rgb="FFFF0000"/>
      <name val="Calibri"/>
      <family val="2"/>
      <scheme val="minor"/>
    </font>
    <font>
      <b/>
      <u/>
      <sz val="11"/>
      <name val="Calibri"/>
      <family val="2"/>
      <scheme val="minor"/>
    </font>
    <font>
      <b/>
      <sz val="11"/>
      <name val="Calibri"/>
      <family val="2"/>
      <scheme val="minor"/>
    </font>
    <font>
      <b/>
      <i/>
      <sz val="11"/>
      <name val="Calibri"/>
      <family val="2"/>
      <scheme val="minor"/>
    </font>
    <font>
      <i/>
      <sz val="11"/>
      <name val="Calibri"/>
      <family val="2"/>
      <scheme val="minor"/>
    </font>
    <font>
      <b/>
      <sz val="11"/>
      <color rgb="FFC00000"/>
      <name val="Arial"/>
      <family val="2"/>
    </font>
    <font>
      <sz val="11"/>
      <color rgb="FF006100"/>
      <name val="Arial"/>
      <family val="2"/>
    </font>
    <font>
      <b/>
      <i/>
      <sz val="11"/>
      <color rgb="FF000000"/>
      <name val="Arial"/>
      <family val="2"/>
    </font>
    <font>
      <b/>
      <i/>
      <sz val="11"/>
      <color theme="1"/>
      <name val="Arial"/>
      <family val="2"/>
    </font>
    <font>
      <u/>
      <sz val="11"/>
      <color theme="10"/>
      <name val="Arial"/>
      <family val="2"/>
    </font>
    <font>
      <b/>
      <sz val="11"/>
      <color rgb="FF006100"/>
      <name val="Arial"/>
      <family val="2"/>
    </font>
    <font>
      <sz val="11"/>
      <color rgb="FFFF0000"/>
      <name val="Arial"/>
      <family val="2"/>
    </font>
    <font>
      <b/>
      <u val="double"/>
      <sz val="11"/>
      <color theme="5" tint="-0.24994659260841701"/>
      <name val="Arial"/>
      <family val="2"/>
    </font>
    <font>
      <u val="double"/>
      <sz val="11"/>
      <color theme="5" tint="-0.24994659260841701"/>
      <name val="Arial"/>
      <family val="2"/>
    </font>
    <font>
      <sz val="11"/>
      <color theme="5" tint="-0.24994659260841701"/>
      <name val="Arial"/>
      <family val="2"/>
    </font>
    <font>
      <sz val="11"/>
      <name val="Arial"/>
      <family val="2"/>
    </font>
    <font>
      <u/>
      <sz val="11"/>
      <color rgb="FF0070C0"/>
      <name val="Arial"/>
      <family val="2"/>
    </font>
    <font>
      <b/>
      <u val="double"/>
      <sz val="11"/>
      <color rgb="FF006100"/>
      <name val="Arial"/>
      <family val="2"/>
    </font>
    <font>
      <u val="double"/>
      <sz val="11"/>
      <color theme="5" tint="-0.499984740745262"/>
      <name val="Arial"/>
      <family val="2"/>
    </font>
    <font>
      <i/>
      <sz val="11"/>
      <color theme="1"/>
      <name val="Arial"/>
      <family val="2"/>
    </font>
    <font>
      <i/>
      <u/>
      <sz val="11"/>
      <color theme="1"/>
      <name val="Arial"/>
      <family val="2"/>
    </font>
    <font>
      <b/>
      <sz val="8"/>
      <color theme="1"/>
      <name val="Arial"/>
      <family val="2"/>
    </font>
    <font>
      <b/>
      <sz val="11"/>
      <color rgb="FF000000"/>
      <name val="Arial"/>
      <family val="2"/>
    </font>
    <font>
      <sz val="11"/>
      <color rgb="FF000000"/>
      <name val="Arial"/>
      <family val="2"/>
    </font>
    <font>
      <u/>
      <sz val="11"/>
      <color theme="1"/>
      <name val="Arial"/>
      <family val="2"/>
    </font>
    <font>
      <b/>
      <i/>
      <u/>
      <sz val="11"/>
      <color theme="1"/>
      <name val="Arial"/>
      <family val="2"/>
    </font>
    <font>
      <b/>
      <sz val="11"/>
      <color theme="0"/>
      <name val="Arial"/>
      <family val="2"/>
    </font>
    <font>
      <b/>
      <sz val="11"/>
      <color rgb="FFFF0000"/>
      <name val="Arial"/>
      <family val="2"/>
    </font>
    <font>
      <b/>
      <sz val="10"/>
      <color rgb="FFC00000"/>
      <name val="Arial"/>
      <family val="2"/>
    </font>
    <font>
      <b/>
      <u/>
      <sz val="10"/>
      <color rgb="FFC00000"/>
      <name val="Arial"/>
      <family val="2"/>
    </font>
    <font>
      <b/>
      <i/>
      <sz val="12"/>
      <color rgb="FF000000"/>
      <name val="Arial"/>
      <family val="2"/>
    </font>
    <font>
      <b/>
      <i/>
      <sz val="12"/>
      <color theme="1"/>
      <name val="Arial"/>
      <family val="2"/>
    </font>
    <font>
      <sz val="12"/>
      <color theme="1"/>
      <name val="Arial"/>
      <family val="2"/>
    </font>
    <font>
      <b/>
      <sz val="18"/>
      <color theme="1"/>
      <name val="Calibri"/>
      <family val="2"/>
      <scheme val="minor"/>
    </font>
    <font>
      <b/>
      <sz val="28"/>
      <color theme="1"/>
      <name val="Arial"/>
      <family val="2"/>
    </font>
    <font>
      <b/>
      <i/>
      <sz val="12"/>
      <name val="Arial"/>
      <family val="2"/>
    </font>
    <font>
      <b/>
      <i/>
      <sz val="12"/>
      <color rgb="FFFF0000"/>
      <name val="Arial"/>
      <family val="2"/>
    </font>
    <font>
      <b/>
      <sz val="12"/>
      <color rgb="FFFF0000"/>
      <name val="Arial"/>
      <family val="2"/>
    </font>
    <font>
      <b/>
      <i/>
      <sz val="11"/>
      <color rgb="FFFF0000"/>
      <name val="Arial"/>
      <family val="2"/>
    </font>
    <font>
      <b/>
      <i/>
      <sz val="11"/>
      <name val="Arial"/>
      <family val="2"/>
    </font>
    <font>
      <sz val="18"/>
      <name val="Arial"/>
      <family val="2"/>
    </font>
  </fonts>
  <fills count="10">
    <fill>
      <patternFill patternType="none"/>
    </fill>
    <fill>
      <patternFill patternType="gray125"/>
    </fill>
    <fill>
      <patternFill patternType="solid">
        <fgColor theme="3" tint="0.79998168889431442"/>
        <bgColor indexed="64"/>
      </patternFill>
    </fill>
    <fill>
      <patternFill patternType="solid">
        <fgColor rgb="FFC6EFCE"/>
      </patternFill>
    </fill>
    <fill>
      <patternFill patternType="solid">
        <fgColor theme="3"/>
        <bgColor indexed="64"/>
      </patternFill>
    </fill>
    <fill>
      <patternFill patternType="solid">
        <fgColor theme="4" tint="0.79998168889431442"/>
        <bgColor indexed="64"/>
      </patternFill>
    </fill>
    <fill>
      <patternFill patternType="solid">
        <fgColor theme="4"/>
        <bgColor indexed="64"/>
      </patternFill>
    </fill>
    <fill>
      <patternFill patternType="solid">
        <fgColor theme="4" tint="0.59996337778862885"/>
        <bgColor indexed="64"/>
      </patternFill>
    </fill>
    <fill>
      <patternFill patternType="solid">
        <fgColor theme="4" tint="0.59999389629810485"/>
        <bgColor indexed="64"/>
      </patternFill>
    </fill>
    <fill>
      <patternFill patternType="solid">
        <fgColor theme="5"/>
        <bgColor indexed="64"/>
      </patternFill>
    </fill>
  </fills>
  <borders count="10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s>
  <cellStyleXfs count="3">
    <xf numFmtId="0" fontId="0" fillId="0" borderId="0"/>
    <xf numFmtId="0" fontId="17" fillId="3" borderId="0" applyNumberFormat="0" applyBorder="0" applyAlignment="0" applyProtection="0"/>
    <xf numFmtId="0" fontId="20" fillId="0" borderId="0" applyNumberFormat="0" applyFill="0" applyBorder="0" applyAlignment="0" applyProtection="0"/>
  </cellStyleXfs>
  <cellXfs count="672">
    <xf numFmtId="0" fontId="0" fillId="0" borderId="0" xfId="0"/>
    <xf numFmtId="0" fontId="3" fillId="0" borderId="0" xfId="0" applyFont="1" applyAlignment="1">
      <alignment horizontal="center" vertical="center" wrapText="1"/>
    </xf>
    <xf numFmtId="0" fontId="18" fillId="0" borderId="0" xfId="0" applyFont="1" applyAlignment="1">
      <alignment horizontal="center" vertical="center" wrapText="1"/>
    </xf>
    <xf numFmtId="164" fontId="18" fillId="0" borderId="0" xfId="0" applyNumberFormat="1" applyFont="1" applyAlignment="1">
      <alignment horizontal="center" vertical="center" wrapText="1"/>
    </xf>
    <xf numFmtId="164" fontId="0" fillId="0" borderId="0" xfId="0" applyNumberFormat="1"/>
    <xf numFmtId="164" fontId="17" fillId="3" borderId="0" xfId="1" applyNumberFormat="1"/>
    <xf numFmtId="164" fontId="1" fillId="0" borderId="16" xfId="0" applyNumberFormat="1" applyFont="1" applyBorder="1" applyAlignment="1">
      <alignment horizontal="left"/>
    </xf>
    <xf numFmtId="164" fontId="1" fillId="0" borderId="12" xfId="0" applyNumberFormat="1" applyFont="1" applyBorder="1" applyAlignment="1" applyProtection="1">
      <alignment horizontal="left"/>
    </xf>
    <xf numFmtId="164" fontId="1" fillId="0" borderId="18" xfId="0" applyNumberFormat="1" applyFont="1" applyBorder="1" applyAlignment="1" applyProtection="1">
      <alignment horizontal="left"/>
    </xf>
    <xf numFmtId="164" fontId="1" fillId="0" borderId="19" xfId="0" applyNumberFormat="1" applyFont="1" applyBorder="1" applyAlignment="1" applyProtection="1">
      <alignment horizontal="left"/>
    </xf>
    <xf numFmtId="164" fontId="1" fillId="0" borderId="12" xfId="0" applyNumberFormat="1" applyFont="1" applyBorder="1" applyAlignment="1">
      <alignment horizontal="left"/>
    </xf>
    <xf numFmtId="164" fontId="1" fillId="0" borderId="21" xfId="0" applyNumberFormat="1" applyFont="1" applyBorder="1" applyAlignment="1">
      <alignment horizontal="left"/>
    </xf>
    <xf numFmtId="164" fontId="1" fillId="0" borderId="11" xfId="0" applyNumberFormat="1" applyFont="1" applyBorder="1" applyAlignment="1">
      <alignment horizontal="left"/>
    </xf>
    <xf numFmtId="164" fontId="21" fillId="0" borderId="0" xfId="1" applyNumberFormat="1" applyFont="1" applyFill="1"/>
    <xf numFmtId="164" fontId="1" fillId="0" borderId="21" xfId="0" applyNumberFormat="1" applyFont="1" applyBorder="1" applyAlignment="1" applyProtection="1">
      <alignment horizontal="left"/>
    </xf>
    <xf numFmtId="164" fontId="1" fillId="0" borderId="11" xfId="0" applyNumberFormat="1" applyFont="1" applyBorder="1" applyAlignment="1" applyProtection="1">
      <alignment horizontal="left"/>
    </xf>
    <xf numFmtId="164" fontId="1" fillId="0" borderId="18" xfId="0" applyNumberFormat="1" applyFont="1" applyBorder="1" applyAlignment="1">
      <alignment horizontal="left"/>
    </xf>
    <xf numFmtId="0" fontId="22" fillId="0" borderId="0" xfId="0" applyFont="1" applyAlignment="1">
      <alignment vertical="center" wrapText="1"/>
    </xf>
    <xf numFmtId="0" fontId="22" fillId="0" borderId="0" xfId="0" applyFont="1" applyAlignment="1">
      <alignment vertical="center" wrapText="1"/>
    </xf>
    <xf numFmtId="164" fontId="1" fillId="0" borderId="19" xfId="0" applyNumberFormat="1" applyFont="1" applyBorder="1" applyAlignment="1">
      <alignment horizontal="left"/>
    </xf>
    <xf numFmtId="164" fontId="1" fillId="0" borderId="19" xfId="0" applyNumberFormat="1" applyFont="1" applyBorder="1" applyAlignment="1" applyProtection="1">
      <alignment horizontal="left"/>
    </xf>
    <xf numFmtId="1" fontId="24" fillId="0" borderId="0" xfId="0" applyNumberFormat="1" applyFont="1" applyAlignment="1">
      <alignment vertical="center" wrapText="1"/>
    </xf>
    <xf numFmtId="0" fontId="24" fillId="0" borderId="0" xfId="0" applyFont="1" applyAlignment="1">
      <alignment horizontal="center" vertical="center" wrapText="1"/>
    </xf>
    <xf numFmtId="0" fontId="19" fillId="0" borderId="0" xfId="0" applyFont="1" applyAlignment="1">
      <alignment vertical="center" wrapText="1"/>
    </xf>
    <xf numFmtId="0" fontId="14" fillId="0" borderId="0" xfId="0" applyFont="1" applyFill="1" applyBorder="1" applyAlignment="1"/>
    <xf numFmtId="0" fontId="18" fillId="0" borderId="0" xfId="0" applyFont="1" applyAlignment="1">
      <alignment wrapText="1"/>
    </xf>
    <xf numFmtId="0" fontId="3" fillId="0" borderId="33" xfId="0" applyFont="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16" fillId="0" borderId="0" xfId="0" applyFont="1" applyFill="1" applyBorder="1" applyAlignment="1"/>
    <xf numFmtId="0" fontId="16" fillId="0" borderId="1" xfId="0" applyFont="1" applyFill="1" applyBorder="1" applyAlignment="1"/>
    <xf numFmtId="0" fontId="16" fillId="0" borderId="41" xfId="0" applyFont="1" applyFill="1" applyBorder="1" applyAlignment="1"/>
    <xf numFmtId="0" fontId="16" fillId="0" borderId="38" xfId="0" applyFont="1" applyFill="1" applyBorder="1" applyAlignment="1"/>
    <xf numFmtId="0" fontId="16" fillId="0" borderId="39" xfId="0" applyFont="1" applyFill="1" applyBorder="1" applyAlignment="1"/>
    <xf numFmtId="0" fontId="15" fillId="0" borderId="0" xfId="0" applyFont="1" applyFill="1" applyBorder="1" applyAlignment="1"/>
    <xf numFmtId="0" fontId="16" fillId="0" borderId="12" xfId="0" applyFont="1" applyFill="1" applyBorder="1" applyAlignment="1"/>
    <xf numFmtId="0" fontId="11" fillId="0" borderId="0" xfId="0" applyFont="1" applyFill="1" applyBorder="1" applyAlignment="1"/>
    <xf numFmtId="0" fontId="0" fillId="0" borderId="0" xfId="0" applyFill="1" applyBorder="1"/>
    <xf numFmtId="0" fontId="0" fillId="0" borderId="0" xfId="0" applyFill="1"/>
    <xf numFmtId="0" fontId="7" fillId="0" borderId="0" xfId="0" applyFont="1" applyFill="1" applyBorder="1" applyAlignment="1">
      <alignment vertical="center"/>
    </xf>
    <xf numFmtId="0" fontId="13" fillId="0" borderId="0" xfId="0" applyFont="1" applyFill="1" applyAlignment="1">
      <alignment vertical="center"/>
    </xf>
    <xf numFmtId="0" fontId="7" fillId="0" borderId="0" xfId="0" applyFont="1" applyFill="1" applyBorder="1" applyAlignment="1">
      <alignment horizontal="right" vertical="center"/>
    </xf>
    <xf numFmtId="0" fontId="0" fillId="0" borderId="0" xfId="0" applyAlignment="1">
      <alignment horizontal="center"/>
    </xf>
    <xf numFmtId="0" fontId="0" fillId="0" borderId="0" xfId="0" applyFont="1"/>
    <xf numFmtId="0" fontId="8" fillId="0" borderId="29" xfId="0" applyFont="1" applyBorder="1" applyAlignment="1">
      <alignment horizontal="left" vertical="center" wrapText="1"/>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7" fillId="0" borderId="58" xfId="0" applyFont="1" applyBorder="1" applyAlignment="1">
      <alignment horizontal="left" vertical="center" wrapText="1"/>
    </xf>
    <xf numFmtId="2" fontId="7" fillId="0" borderId="59" xfId="0" applyNumberFormat="1" applyFont="1" applyBorder="1" applyAlignment="1">
      <alignment horizontal="left" vertical="center" wrapText="1"/>
    </xf>
    <xf numFmtId="0" fontId="7" fillId="0" borderId="60" xfId="0" applyFont="1" applyBorder="1" applyAlignment="1">
      <alignment horizontal="left" vertical="center" wrapText="1"/>
    </xf>
    <xf numFmtId="0" fontId="7" fillId="0" borderId="61" xfId="0" applyFont="1" applyBorder="1" applyAlignment="1">
      <alignment horizontal="left" vertical="center" wrapText="1"/>
    </xf>
    <xf numFmtId="2" fontId="7" fillId="0" borderId="62" xfId="0" applyNumberFormat="1" applyFont="1" applyBorder="1" applyAlignment="1">
      <alignment horizontal="left" vertical="center" wrapText="1"/>
    </xf>
    <xf numFmtId="0" fontId="7" fillId="0" borderId="63" xfId="0" applyFont="1" applyBorder="1" applyAlignment="1">
      <alignment horizontal="left" vertical="center" wrapText="1"/>
    </xf>
    <xf numFmtId="2" fontId="7" fillId="0" borderId="62" xfId="0" applyNumberFormat="1" applyFont="1" applyBorder="1" applyAlignment="1">
      <alignment horizontal="left" vertical="top" wrapText="1"/>
    </xf>
    <xf numFmtId="0" fontId="7" fillId="0" borderId="61" xfId="0" applyFont="1" applyBorder="1" applyAlignment="1">
      <alignment horizontal="left" vertical="top" wrapText="1"/>
    </xf>
    <xf numFmtId="2" fontId="10" fillId="0" borderId="62" xfId="0" applyNumberFormat="1" applyFont="1" applyBorder="1" applyAlignment="1">
      <alignment horizontal="left" vertical="top" wrapText="1"/>
    </xf>
    <xf numFmtId="2" fontId="10" fillId="0" borderId="62" xfId="0" applyNumberFormat="1" applyFont="1" applyBorder="1" applyAlignment="1">
      <alignment horizontal="left" vertical="center" wrapText="1"/>
    </xf>
    <xf numFmtId="0" fontId="7" fillId="0" borderId="64" xfId="0" applyFont="1" applyBorder="1" applyAlignment="1">
      <alignment horizontal="left" vertical="center" wrapText="1"/>
    </xf>
    <xf numFmtId="2" fontId="7" fillId="0" borderId="65" xfId="0" applyNumberFormat="1" applyFont="1" applyBorder="1" applyAlignment="1">
      <alignment horizontal="left" vertical="center" wrapText="1"/>
    </xf>
    <xf numFmtId="0" fontId="7" fillId="0" borderId="66" xfId="0" applyFont="1" applyBorder="1" applyAlignment="1">
      <alignment horizontal="left" vertical="center" wrapText="1"/>
    </xf>
    <xf numFmtId="0" fontId="7" fillId="0" borderId="67" xfId="0" applyFont="1" applyBorder="1" applyAlignment="1">
      <alignment horizontal="left" vertical="center" wrapText="1"/>
    </xf>
    <xf numFmtId="2" fontId="7" fillId="0" borderId="68" xfId="0" applyNumberFormat="1" applyFont="1" applyBorder="1" applyAlignment="1">
      <alignment horizontal="left" vertical="center" wrapText="1"/>
    </xf>
    <xf numFmtId="0" fontId="7" fillId="0" borderId="69" xfId="0" applyFont="1" applyBorder="1" applyAlignment="1">
      <alignment horizontal="left" vertical="center" wrapText="1"/>
    </xf>
    <xf numFmtId="0" fontId="7" fillId="0" borderId="67" xfId="0" applyFont="1" applyBorder="1" applyAlignment="1">
      <alignment horizontal="left" vertical="top" wrapText="1"/>
    </xf>
    <xf numFmtId="2" fontId="7" fillId="0" borderId="68" xfId="0" applyNumberFormat="1" applyFont="1" applyBorder="1" applyAlignment="1">
      <alignment horizontal="left" wrapText="1"/>
    </xf>
    <xf numFmtId="2" fontId="10" fillId="0" borderId="68" xfId="0" applyNumberFormat="1" applyFont="1" applyBorder="1" applyAlignment="1">
      <alignment horizontal="left" vertical="top" wrapText="1"/>
    </xf>
    <xf numFmtId="0" fontId="7" fillId="0" borderId="70" xfId="0" applyFont="1" applyBorder="1" applyAlignment="1">
      <alignment horizontal="left" vertical="center" wrapText="1"/>
    </xf>
    <xf numFmtId="2" fontId="7" fillId="0" borderId="71" xfId="0" applyNumberFormat="1" applyFont="1" applyBorder="1" applyAlignment="1">
      <alignment horizontal="left" vertical="center" wrapText="1"/>
    </xf>
    <xf numFmtId="0" fontId="7" fillId="0" borderId="72" xfId="0" applyFont="1" applyBorder="1" applyAlignment="1">
      <alignment horizontal="left" vertical="center" wrapText="1"/>
    </xf>
    <xf numFmtId="2" fontId="7" fillId="0" borderId="71" xfId="0" applyNumberFormat="1" applyFont="1" applyBorder="1" applyAlignment="1">
      <alignment horizontal="left" vertical="top" wrapText="1"/>
    </xf>
    <xf numFmtId="2" fontId="10" fillId="0" borderId="68" xfId="0" applyNumberFormat="1" applyFont="1" applyBorder="1" applyAlignment="1">
      <alignment horizontal="left" vertical="center" wrapText="1"/>
    </xf>
    <xf numFmtId="0" fontId="7" fillId="0" borderId="70" xfId="0" applyFont="1" applyBorder="1" applyAlignment="1">
      <alignment horizontal="left" vertical="top" wrapText="1"/>
    </xf>
    <xf numFmtId="2" fontId="10" fillId="0" borderId="71" xfId="0" applyNumberFormat="1" applyFont="1" applyBorder="1" applyAlignment="1">
      <alignment horizontal="left" vertical="top" wrapText="1"/>
    </xf>
    <xf numFmtId="2" fontId="10" fillId="0" borderId="71" xfId="0" applyNumberFormat="1" applyFont="1" applyBorder="1" applyAlignment="1">
      <alignment horizontal="left" vertical="center" wrapText="1"/>
    </xf>
    <xf numFmtId="0" fontId="17" fillId="3" borderId="0" xfId="1" applyAlignment="1">
      <alignment horizontal="center"/>
    </xf>
    <xf numFmtId="0" fontId="0" fillId="0" borderId="0" xfId="0" applyAlignment="1"/>
    <xf numFmtId="0" fontId="3" fillId="0" borderId="61" xfId="0" applyFont="1" applyFill="1" applyBorder="1" applyAlignment="1">
      <alignment horizontal="left" vertical="center" wrapText="1"/>
    </xf>
    <xf numFmtId="2" fontId="3" fillId="0" borderId="62" xfId="0" applyNumberFormat="1" applyFont="1" applyFill="1" applyBorder="1" applyAlignment="1">
      <alignment horizontal="left" vertical="center" wrapText="1"/>
    </xf>
    <xf numFmtId="0" fontId="3" fillId="0" borderId="63" xfId="0" applyFont="1" applyFill="1" applyBorder="1" applyAlignment="1">
      <alignment horizontal="center" vertical="center" wrapText="1"/>
    </xf>
    <xf numFmtId="0" fontId="3" fillId="0" borderId="63" xfId="0" applyFont="1" applyFill="1" applyBorder="1" applyAlignment="1">
      <alignment horizontal="left" vertical="center" wrapText="1"/>
    </xf>
    <xf numFmtId="0" fontId="3" fillId="0" borderId="64" xfId="0" applyFont="1" applyFill="1" applyBorder="1" applyAlignment="1">
      <alignment horizontal="left" vertical="center" wrapText="1"/>
    </xf>
    <xf numFmtId="2" fontId="3" fillId="0" borderId="65" xfId="0" applyNumberFormat="1" applyFont="1" applyFill="1" applyBorder="1" applyAlignment="1">
      <alignment horizontal="left" vertical="center" wrapText="1"/>
    </xf>
    <xf numFmtId="0" fontId="3" fillId="0" borderId="66" xfId="0" applyFont="1" applyFill="1" applyBorder="1" applyAlignment="1">
      <alignment horizontal="left" vertical="center" wrapText="1"/>
    </xf>
    <xf numFmtId="0" fontId="2" fillId="0" borderId="0" xfId="0" applyFont="1" applyBorder="1" applyAlignment="1">
      <alignment vertical="center"/>
    </xf>
    <xf numFmtId="0" fontId="3" fillId="0" borderId="74" xfId="0" applyFont="1" applyBorder="1" applyAlignment="1">
      <alignment horizontal="left" vertical="center" wrapText="1"/>
    </xf>
    <xf numFmtId="0" fontId="3" fillId="0" borderId="75" xfId="0" applyFont="1" applyBorder="1" applyAlignment="1">
      <alignment horizontal="left" vertical="center" wrapText="1"/>
    </xf>
    <xf numFmtId="0" fontId="53" fillId="0" borderId="17" xfId="0" applyFont="1" applyBorder="1" applyAlignment="1">
      <alignment vertical="center"/>
    </xf>
    <xf numFmtId="0" fontId="3" fillId="0" borderId="12" xfId="0" applyFont="1" applyBorder="1" applyAlignment="1">
      <alignment horizontal="center" vertical="center"/>
    </xf>
    <xf numFmtId="0" fontId="22" fillId="0" borderId="0" xfId="0" applyFont="1" applyAlignment="1">
      <alignment vertical="center" wrapText="1"/>
    </xf>
    <xf numFmtId="0" fontId="0" fillId="0" borderId="0" xfId="0" applyAlignment="1">
      <alignment vertical="center" wrapText="1"/>
    </xf>
    <xf numFmtId="164" fontId="22" fillId="0" borderId="0" xfId="0" applyNumberFormat="1" applyFont="1" applyAlignment="1">
      <alignment vertical="center" wrapText="1"/>
    </xf>
    <xf numFmtId="0" fontId="25" fillId="0" borderId="0" xfId="0" applyFont="1" applyAlignment="1">
      <alignment vertical="center" wrapText="1"/>
    </xf>
    <xf numFmtId="164" fontId="0" fillId="0" borderId="0" xfId="0" applyNumberFormat="1" applyAlignment="1">
      <alignment horizontal="left" vertical="center" wrapText="1"/>
    </xf>
    <xf numFmtId="164" fontId="19" fillId="0" borderId="0" xfId="0" applyNumberFormat="1" applyFont="1" applyAlignment="1">
      <alignment horizontal="left" vertical="center" wrapText="1"/>
    </xf>
    <xf numFmtId="0" fontId="0" fillId="0" borderId="0" xfId="0" applyAlignment="1">
      <alignment wrapText="1"/>
    </xf>
    <xf numFmtId="0" fontId="24" fillId="0" borderId="0" xfId="0" applyFont="1" applyAlignment="1">
      <alignment horizontal="right" vertical="center" wrapText="1"/>
    </xf>
    <xf numFmtId="14" fontId="22" fillId="0" borderId="0" xfId="0" applyNumberFormat="1" applyFont="1" applyAlignment="1">
      <alignment horizontal="left" vertical="center" wrapText="1"/>
    </xf>
    <xf numFmtId="165" fontId="22" fillId="0" borderId="0" xfId="0" applyNumberFormat="1" applyFont="1" applyAlignment="1">
      <alignment horizontal="left" vertical="center" wrapText="1"/>
    </xf>
    <xf numFmtId="165" fontId="0" fillId="0" borderId="0" xfId="0" applyNumberFormat="1" applyAlignment="1">
      <alignment horizontal="left" vertical="center" wrapText="1"/>
    </xf>
    <xf numFmtId="0" fontId="26" fillId="0" borderId="0" xfId="0" applyFont="1" applyAlignment="1">
      <alignment vertical="center" wrapText="1"/>
    </xf>
    <xf numFmtId="0" fontId="28" fillId="0" borderId="0" xfId="0" applyFont="1" applyAlignment="1">
      <alignment horizontal="center" vertical="center" wrapText="1"/>
    </xf>
    <xf numFmtId="0" fontId="30" fillId="0" borderId="0" xfId="0" applyFont="1" applyAlignment="1">
      <alignment horizontal="center" vertical="center" wrapText="1"/>
    </xf>
    <xf numFmtId="164" fontId="19" fillId="0" borderId="0" xfId="0" applyNumberFormat="1" applyFont="1" applyAlignment="1">
      <alignment vertical="center" wrapText="1"/>
    </xf>
    <xf numFmtId="0" fontId="51" fillId="0" borderId="0" xfId="0" applyFont="1" applyAlignment="1">
      <alignment horizontal="right" vertical="top" wrapText="1"/>
    </xf>
    <xf numFmtId="0" fontId="2" fillId="0" borderId="0" xfId="0" applyFont="1" applyAlignment="1">
      <alignment horizontal="right" vertical="top" wrapText="1"/>
    </xf>
    <xf numFmtId="0" fontId="51" fillId="0" borderId="0" xfId="0" applyFont="1" applyAlignment="1">
      <alignment wrapText="1"/>
    </xf>
    <xf numFmtId="0" fontId="51" fillId="0" borderId="0" xfId="0" applyFont="1" applyBorder="1" applyAlignment="1">
      <alignment horizontal="right" wrapText="1"/>
    </xf>
    <xf numFmtId="0" fontId="18" fillId="0" borderId="0" xfId="0" applyFont="1" applyBorder="1" applyAlignment="1">
      <alignment wrapText="1"/>
    </xf>
    <xf numFmtId="0" fontId="3" fillId="0" borderId="0" xfId="0" applyFont="1" applyBorder="1" applyAlignment="1">
      <alignment horizontal="left" vertical="center" wrapText="1"/>
    </xf>
    <xf numFmtId="0" fontId="0" fillId="0" borderId="0" xfId="0" applyFont="1" applyBorder="1"/>
    <xf numFmtId="0" fontId="11" fillId="0" borderId="0" xfId="0" applyFont="1" applyFill="1" applyBorder="1" applyAlignment="1">
      <alignment horizontal="center"/>
    </xf>
    <xf numFmtId="0" fontId="11" fillId="0" borderId="41" xfId="0" applyFont="1" applyFill="1" applyBorder="1" applyAlignment="1">
      <alignment horizontal="center"/>
    </xf>
    <xf numFmtId="0" fontId="0" fillId="0" borderId="23" xfId="0" applyFill="1" applyBorder="1"/>
    <xf numFmtId="0" fontId="0" fillId="0" borderId="24" xfId="0" applyFill="1" applyBorder="1"/>
    <xf numFmtId="0" fontId="0" fillId="0" borderId="25" xfId="0" applyFill="1" applyBorder="1"/>
    <xf numFmtId="0" fontId="0" fillId="0" borderId="40" xfId="0" applyFill="1" applyBorder="1"/>
    <xf numFmtId="0" fontId="11" fillId="0" borderId="41" xfId="0" applyFont="1" applyFill="1" applyBorder="1" applyAlignment="1"/>
    <xf numFmtId="0" fontId="0" fillId="0" borderId="37" xfId="0" applyFill="1" applyBorder="1"/>
    <xf numFmtId="0" fontId="15" fillId="0" borderId="38" xfId="0" applyFont="1" applyFill="1" applyBorder="1" applyAlignment="1"/>
    <xf numFmtId="0" fontId="25" fillId="0" borderId="0" xfId="0" applyFont="1" applyBorder="1" applyAlignment="1">
      <alignment vertical="center" wrapText="1"/>
    </xf>
    <xf numFmtId="164" fontId="22" fillId="0" borderId="0" xfId="0" applyNumberFormat="1" applyFont="1" applyFill="1" applyBorder="1" applyAlignment="1">
      <alignment vertical="center" wrapText="1"/>
    </xf>
    <xf numFmtId="164" fontId="22" fillId="0" borderId="0" xfId="0" applyNumberFormat="1" applyFont="1" applyBorder="1" applyAlignment="1">
      <alignment vertical="center" wrapText="1"/>
    </xf>
    <xf numFmtId="164" fontId="22" fillId="0" borderId="0" xfId="0" applyNumberFormat="1" applyFont="1" applyBorder="1" applyAlignment="1">
      <alignment horizontal="left" vertical="center" wrapText="1"/>
    </xf>
    <xf numFmtId="164" fontId="4" fillId="0" borderId="0" xfId="0" applyNumberFormat="1" applyFont="1" applyAlignment="1">
      <alignment horizontal="center"/>
    </xf>
    <xf numFmtId="0" fontId="3" fillId="0" borderId="14" xfId="0" applyFont="1" applyBorder="1" applyAlignment="1">
      <alignment horizontal="left" vertical="center" wrapText="1"/>
    </xf>
    <xf numFmtId="0" fontId="3" fillId="0" borderId="67" xfId="0" applyFont="1" applyBorder="1" applyAlignment="1">
      <alignment horizontal="left" vertical="center" wrapText="1"/>
    </xf>
    <xf numFmtId="0" fontId="3" fillId="0" borderId="68" xfId="0" applyFont="1" applyBorder="1" applyAlignment="1">
      <alignment horizontal="left" vertical="center" wrapText="1"/>
    </xf>
    <xf numFmtId="0" fontId="3" fillId="0" borderId="69" xfId="0" applyFont="1" applyBorder="1" applyAlignment="1">
      <alignment horizontal="left" vertical="center" wrapText="1"/>
    </xf>
    <xf numFmtId="0" fontId="3" fillId="0" borderId="16" xfId="0" applyFont="1" applyBorder="1" applyAlignment="1">
      <alignment horizontal="left" vertical="center"/>
    </xf>
    <xf numFmtId="0" fontId="3" fillId="0" borderId="12" xfId="0" applyFont="1" applyBorder="1" applyAlignment="1">
      <alignment horizontal="left" vertical="center"/>
    </xf>
    <xf numFmtId="0" fontId="3" fillId="0" borderId="17" xfId="0" applyFont="1" applyBorder="1" applyAlignment="1">
      <alignment horizontal="left" vertical="center"/>
    </xf>
    <xf numFmtId="0" fontId="3" fillId="0" borderId="86" xfId="0" applyFont="1" applyBorder="1" applyAlignment="1">
      <alignment horizontal="left" vertical="center"/>
    </xf>
    <xf numFmtId="0" fontId="3" fillId="0" borderId="32" xfId="0" applyFont="1" applyBorder="1" applyAlignment="1">
      <alignment horizontal="left" vertical="center" wrapText="1"/>
    </xf>
    <xf numFmtId="0" fontId="3" fillId="0" borderId="0" xfId="0" applyFont="1" applyBorder="1" applyAlignment="1">
      <alignment vertical="center" wrapText="1"/>
    </xf>
    <xf numFmtId="0" fontId="3" fillId="0" borderId="41" xfId="0" applyFont="1" applyBorder="1" applyAlignment="1">
      <alignment vertical="center" wrapText="1"/>
    </xf>
    <xf numFmtId="0" fontId="3" fillId="0" borderId="0" xfId="0" applyFont="1" applyAlignment="1">
      <alignment vertical="center"/>
    </xf>
    <xf numFmtId="0" fontId="18" fillId="0" borderId="0" xfId="0" applyFont="1" applyAlignment="1">
      <alignment vertical="center" wrapText="1"/>
    </xf>
    <xf numFmtId="0" fontId="3" fillId="0" borderId="0" xfId="0" applyFont="1" applyBorder="1" applyAlignment="1">
      <alignment vertical="center"/>
    </xf>
    <xf numFmtId="0" fontId="2" fillId="5" borderId="54" xfId="0" applyFont="1" applyFill="1" applyBorder="1" applyAlignment="1">
      <alignment horizontal="center" vertical="center" wrapText="1"/>
    </xf>
    <xf numFmtId="0" fontId="34" fillId="0" borderId="0" xfId="0" applyFont="1" applyBorder="1" applyAlignment="1">
      <alignment vertical="center"/>
    </xf>
    <xf numFmtId="0" fontId="35" fillId="3" borderId="0" xfId="1" applyFont="1" applyAlignment="1">
      <alignment vertical="center"/>
    </xf>
    <xf numFmtId="0" fontId="3" fillId="0" borderId="9" xfId="0" applyFont="1" applyBorder="1" applyAlignment="1">
      <alignment vertical="center" wrapText="1"/>
    </xf>
    <xf numFmtId="0" fontId="34" fillId="0" borderId="0" xfId="0" applyFont="1" applyBorder="1" applyAlignment="1">
      <alignment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7" fillId="0" borderId="12" xfId="0" applyFont="1" applyBorder="1" applyAlignment="1">
      <alignment horizontal="right" vertical="center" wrapText="1"/>
    </xf>
    <xf numFmtId="0" fontId="60" fillId="0" borderId="0" xfId="0" applyFont="1" applyBorder="1" applyAlignment="1">
      <alignment horizontal="right" vertical="center" wrapText="1"/>
    </xf>
    <xf numFmtId="0" fontId="54" fillId="0" borderId="1" xfId="0" applyFont="1" applyBorder="1" applyAlignment="1">
      <alignment horizontal="right" vertical="center" wrapText="1"/>
    </xf>
    <xf numFmtId="0" fontId="59" fillId="0" borderId="40" xfId="0" applyFont="1" applyBorder="1" applyAlignment="1">
      <alignment horizontal="right" vertical="center" wrapText="1"/>
    </xf>
    <xf numFmtId="0" fontId="61" fillId="0" borderId="40" xfId="0" applyFont="1" applyBorder="1" applyAlignment="1">
      <alignment vertical="center"/>
    </xf>
    <xf numFmtId="0" fontId="61" fillId="0" borderId="0" xfId="0" applyFont="1" applyBorder="1" applyAlignment="1">
      <alignment vertical="center"/>
    </xf>
    <xf numFmtId="0" fontId="2" fillId="5" borderId="23" xfId="0" applyFont="1" applyFill="1" applyBorder="1" applyAlignment="1">
      <alignment vertical="center"/>
    </xf>
    <xf numFmtId="0" fontId="3" fillId="5" borderId="24" xfId="0" applyFont="1" applyFill="1" applyBorder="1" applyAlignment="1">
      <alignment vertical="center"/>
    </xf>
    <xf numFmtId="0" fontId="3" fillId="5" borderId="14" xfId="0" applyFont="1" applyFill="1" applyBorder="1" applyAlignment="1">
      <alignment vertical="center"/>
    </xf>
    <xf numFmtId="0" fontId="2" fillId="5" borderId="14" xfId="0" applyFont="1" applyFill="1" applyBorder="1" applyAlignment="1">
      <alignment vertical="center"/>
    </xf>
    <xf numFmtId="0" fontId="2" fillId="5" borderId="24" xfId="0" applyFont="1" applyFill="1" applyBorder="1" applyAlignment="1">
      <alignment vertical="center"/>
    </xf>
    <xf numFmtId="0" fontId="3" fillId="5" borderId="15" xfId="0" applyFont="1" applyFill="1" applyBorder="1" applyAlignment="1">
      <alignment vertical="center"/>
    </xf>
    <xf numFmtId="0" fontId="2" fillId="5" borderId="40" xfId="0" applyFont="1" applyFill="1" applyBorder="1" applyAlignment="1">
      <alignment vertical="center"/>
    </xf>
    <xf numFmtId="0" fontId="3" fillId="5" borderId="0" xfId="0" applyFont="1" applyFill="1" applyBorder="1" applyAlignment="1">
      <alignment vertical="center"/>
    </xf>
    <xf numFmtId="0" fontId="3" fillId="5" borderId="1" xfId="0" applyFont="1" applyFill="1" applyBorder="1" applyAlignment="1">
      <alignment vertical="center"/>
    </xf>
    <xf numFmtId="0" fontId="2" fillId="5" borderId="1" xfId="0" applyFont="1" applyFill="1" applyBorder="1" applyAlignment="1">
      <alignment vertical="center"/>
    </xf>
    <xf numFmtId="0" fontId="2" fillId="5" borderId="0" xfId="0" applyFont="1" applyFill="1" applyBorder="1" applyAlignment="1">
      <alignment vertical="center"/>
    </xf>
    <xf numFmtId="0" fontId="3" fillId="5" borderId="27" xfId="0" applyFont="1" applyFill="1" applyBorder="1" applyAlignment="1">
      <alignment vertical="center"/>
    </xf>
    <xf numFmtId="0" fontId="3" fillId="5" borderId="12" xfId="0" applyFont="1" applyFill="1" applyBorder="1" applyAlignment="1">
      <alignment vertical="center"/>
    </xf>
    <xf numFmtId="0" fontId="3" fillId="5" borderId="17" xfId="0" applyFont="1" applyFill="1" applyBorder="1" applyAlignment="1">
      <alignment vertical="center"/>
    </xf>
    <xf numFmtId="0" fontId="3" fillId="0" borderId="79" xfId="0" applyFont="1" applyBorder="1" applyAlignment="1">
      <alignment horizontal="left" vertical="center"/>
    </xf>
    <xf numFmtId="0" fontId="3" fillId="0" borderId="80" xfId="0" applyFont="1" applyBorder="1" applyAlignment="1">
      <alignment horizontal="left" vertical="center"/>
    </xf>
    <xf numFmtId="0" fontId="3" fillId="0" borderId="85" xfId="0" applyFont="1" applyBorder="1" applyAlignment="1">
      <alignment horizontal="left" vertical="center"/>
    </xf>
    <xf numFmtId="0" fontId="3" fillId="0" borderId="73" xfId="0" applyFont="1" applyBorder="1" applyAlignment="1">
      <alignment horizontal="left" vertical="center"/>
    </xf>
    <xf numFmtId="0" fontId="3" fillId="0" borderId="74" xfId="0" applyFont="1" applyBorder="1" applyAlignment="1">
      <alignment horizontal="left" vertical="center"/>
    </xf>
    <xf numFmtId="0" fontId="3" fillId="0" borderId="76" xfId="0" applyFont="1" applyBorder="1" applyAlignment="1">
      <alignment horizontal="left" vertical="center"/>
    </xf>
    <xf numFmtId="0" fontId="3" fillId="0" borderId="77" xfId="0" applyFont="1" applyBorder="1" applyAlignment="1">
      <alignment horizontal="left" vertical="center"/>
    </xf>
    <xf numFmtId="0" fontId="3" fillId="0" borderId="82" xfId="0" applyFont="1" applyBorder="1" applyAlignment="1">
      <alignment horizontal="left" vertical="center"/>
    </xf>
    <xf numFmtId="0" fontId="3" fillId="0" borderId="83" xfId="0" applyFont="1" applyBorder="1" applyAlignment="1">
      <alignment horizontal="left" vertical="center"/>
    </xf>
    <xf numFmtId="0" fontId="3" fillId="0" borderId="16" xfId="0" applyFont="1" applyBorder="1" applyAlignment="1">
      <alignment horizontal="left" vertical="center" wrapText="1"/>
    </xf>
    <xf numFmtId="0" fontId="3" fillId="0" borderId="88" xfId="0" applyFont="1" applyBorder="1" applyAlignment="1">
      <alignment horizontal="left" vertical="center"/>
    </xf>
    <xf numFmtId="0" fontId="3" fillId="0" borderId="89" xfId="0" applyFont="1" applyBorder="1" applyAlignment="1">
      <alignment horizontal="left" vertical="center"/>
    </xf>
    <xf numFmtId="0" fontId="39" fillId="0" borderId="86" xfId="1" applyFont="1" applyFill="1" applyBorder="1" applyAlignment="1">
      <alignment vertical="center"/>
    </xf>
    <xf numFmtId="0" fontId="39" fillId="0" borderId="77" xfId="1" applyFont="1" applyFill="1" applyBorder="1" applyAlignment="1">
      <alignment vertical="center"/>
    </xf>
    <xf numFmtId="0" fontId="2" fillId="5" borderId="2" xfId="0" applyFont="1" applyFill="1" applyBorder="1" applyAlignment="1">
      <alignment horizontal="left" vertical="center" wrapText="1"/>
    </xf>
    <xf numFmtId="0" fontId="2" fillId="5" borderId="4" xfId="0" applyFont="1" applyFill="1" applyBorder="1" applyAlignment="1">
      <alignment horizontal="left" vertical="center" wrapText="1"/>
    </xf>
    <xf numFmtId="2" fontId="3" fillId="0" borderId="68" xfId="0" applyNumberFormat="1" applyFont="1" applyBorder="1" applyAlignment="1">
      <alignment horizontal="left" vertical="center" wrapText="1"/>
    </xf>
    <xf numFmtId="0" fontId="3" fillId="0" borderId="64" xfId="0" applyFont="1" applyBorder="1" applyAlignment="1">
      <alignment horizontal="left" vertical="center" wrapText="1"/>
    </xf>
    <xf numFmtId="0" fontId="3" fillId="0" borderId="65" xfId="0" applyFont="1" applyBorder="1" applyAlignment="1">
      <alignment horizontal="left" vertical="center" wrapText="1"/>
    </xf>
    <xf numFmtId="2" fontId="3" fillId="0" borderId="65" xfId="0" applyNumberFormat="1" applyFont="1" applyBorder="1" applyAlignment="1">
      <alignment horizontal="left" vertical="center" wrapText="1"/>
    </xf>
    <xf numFmtId="0" fontId="3" fillId="0" borderId="66" xfId="0" applyFont="1" applyBorder="1" applyAlignment="1">
      <alignment horizontal="left" vertical="center" wrapText="1"/>
    </xf>
    <xf numFmtId="0" fontId="3" fillId="0" borderId="26" xfId="0" applyFont="1" applyBorder="1" applyAlignment="1">
      <alignment horizontal="left" vertical="center"/>
    </xf>
    <xf numFmtId="0" fontId="3" fillId="0" borderId="1" xfId="0" applyFont="1" applyBorder="1" applyAlignment="1">
      <alignment horizontal="left" vertical="center"/>
    </xf>
    <xf numFmtId="0" fontId="3" fillId="0" borderId="61" xfId="0" applyFont="1" applyBorder="1" applyAlignment="1">
      <alignment horizontal="left" vertical="center" wrapText="1"/>
    </xf>
    <xf numFmtId="0" fontId="3" fillId="0" borderId="62" xfId="0" applyFont="1" applyBorder="1" applyAlignment="1">
      <alignment horizontal="left" vertical="center" wrapText="1"/>
    </xf>
    <xf numFmtId="2" fontId="3" fillId="0" borderId="62" xfId="0" applyNumberFormat="1" applyFont="1" applyBorder="1" applyAlignment="1">
      <alignment horizontal="left" vertical="center" wrapText="1"/>
    </xf>
    <xf numFmtId="0" fontId="3" fillId="0" borderId="63"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2" fontId="3" fillId="0" borderId="52" xfId="0" applyNumberFormat="1" applyFont="1" applyBorder="1" applyAlignment="1">
      <alignment horizontal="left" vertical="center" wrapText="1"/>
    </xf>
    <xf numFmtId="0" fontId="3" fillId="0" borderId="53" xfId="0" applyFont="1" applyBorder="1" applyAlignment="1">
      <alignment horizontal="left" vertical="center" wrapText="1"/>
    </xf>
    <xf numFmtId="0" fontId="53" fillId="0" borderId="17" xfId="0" applyFont="1" applyBorder="1" applyAlignment="1">
      <alignment horizontal="right" vertical="center"/>
    </xf>
    <xf numFmtId="0" fontId="3" fillId="0" borderId="91" xfId="0" applyFont="1" applyBorder="1" applyAlignment="1">
      <alignment horizontal="left" vertical="center" wrapText="1"/>
    </xf>
    <xf numFmtId="2" fontId="3" fillId="0" borderId="92" xfId="0" applyNumberFormat="1" applyFont="1" applyBorder="1" applyAlignment="1">
      <alignment horizontal="left" vertical="center" wrapText="1"/>
    </xf>
    <xf numFmtId="0" fontId="3" fillId="0" borderId="93" xfId="0" applyFont="1" applyBorder="1" applyAlignment="1">
      <alignment horizontal="left" vertical="center" wrapText="1"/>
    </xf>
    <xf numFmtId="2" fontId="1" fillId="0" borderId="68" xfId="0" applyNumberFormat="1" applyFont="1" applyBorder="1" applyAlignment="1">
      <alignment horizontal="left" vertical="center" wrapText="1"/>
    </xf>
    <xf numFmtId="2" fontId="1" fillId="0" borderId="62" xfId="0" applyNumberFormat="1" applyFont="1" applyBorder="1" applyAlignment="1">
      <alignment horizontal="left" vertical="center" wrapText="1"/>
    </xf>
    <xf numFmtId="2" fontId="1" fillId="0" borderId="65" xfId="0" applyNumberFormat="1" applyFont="1" applyBorder="1" applyAlignment="1">
      <alignment horizontal="left" vertical="center" wrapText="1"/>
    </xf>
    <xf numFmtId="0" fontId="56" fillId="0" borderId="0" xfId="0" applyFont="1" applyBorder="1" applyAlignment="1">
      <alignment vertical="center"/>
    </xf>
    <xf numFmtId="0" fontId="3" fillId="0" borderId="37" xfId="0" applyFont="1" applyBorder="1" applyAlignment="1">
      <alignment horizontal="left" vertical="center"/>
    </xf>
    <xf numFmtId="0" fontId="3" fillId="0" borderId="38" xfId="0" applyFont="1" applyBorder="1" applyAlignment="1">
      <alignment horizontal="left" vertical="center"/>
    </xf>
    <xf numFmtId="0" fontId="2" fillId="5" borderId="9" xfId="0" applyFont="1" applyFill="1" applyBorder="1" applyAlignment="1">
      <alignment horizontal="left" vertical="center" wrapText="1"/>
    </xf>
    <xf numFmtId="0" fontId="2" fillId="5" borderId="10" xfId="0" applyFont="1" applyFill="1" applyBorder="1" applyAlignment="1">
      <alignment horizontal="left" vertical="center" wrapText="1"/>
    </xf>
    <xf numFmtId="0" fontId="2" fillId="0" borderId="64" xfId="0" applyFont="1" applyBorder="1" applyAlignment="1">
      <alignment horizontal="left" vertical="center" wrapText="1"/>
    </xf>
    <xf numFmtId="2" fontId="2" fillId="0" borderId="65" xfId="0" applyNumberFormat="1" applyFont="1" applyBorder="1" applyAlignment="1">
      <alignment horizontal="left" vertical="center" wrapText="1"/>
    </xf>
    <xf numFmtId="0" fontId="2" fillId="0" borderId="66" xfId="0" applyFont="1" applyBorder="1" applyAlignment="1">
      <alignment horizontal="left" vertical="center" wrapText="1"/>
    </xf>
    <xf numFmtId="0" fontId="3" fillId="0" borderId="40" xfId="0" applyFont="1" applyBorder="1" applyAlignment="1">
      <alignment horizontal="left" vertical="center"/>
    </xf>
    <xf numFmtId="0" fontId="3" fillId="0" borderId="0" xfId="0" applyFont="1" applyBorder="1" applyAlignment="1">
      <alignment horizontal="left" vertical="center"/>
    </xf>
    <xf numFmtId="0" fontId="3" fillId="0" borderId="67" xfId="0" applyFont="1" applyBorder="1" applyAlignment="1">
      <alignment vertical="center" wrapText="1"/>
    </xf>
    <xf numFmtId="0" fontId="3" fillId="0" borderId="61" xfId="0" applyFont="1" applyBorder="1" applyAlignment="1">
      <alignment vertical="center" wrapText="1"/>
    </xf>
    <xf numFmtId="0" fontId="3" fillId="0" borderId="64" xfId="0" applyFont="1" applyBorder="1" applyAlignment="1">
      <alignment vertical="center" wrapText="1"/>
    </xf>
    <xf numFmtId="0" fontId="50" fillId="0" borderId="0" xfId="0" applyFont="1" applyAlignment="1">
      <alignment vertical="center" wrapText="1"/>
    </xf>
    <xf numFmtId="0" fontId="2" fillId="8" borderId="32" xfId="0" applyFont="1" applyFill="1" applyBorder="1" applyAlignment="1">
      <alignment horizontal="center" vertical="center"/>
    </xf>
    <xf numFmtId="0" fontId="3" fillId="0" borderId="68" xfId="0" applyFont="1" applyBorder="1" applyAlignment="1">
      <alignment vertical="center"/>
    </xf>
    <xf numFmtId="0" fontId="3" fillId="0" borderId="62" xfId="0" applyFont="1" applyBorder="1" applyAlignment="1">
      <alignment vertical="center"/>
    </xf>
    <xf numFmtId="0" fontId="3" fillId="0" borderId="65" xfId="0" applyFont="1" applyBorder="1" applyAlignment="1">
      <alignment vertical="center"/>
    </xf>
    <xf numFmtId="0" fontId="56" fillId="0" borderId="63" xfId="0" applyFont="1" applyFill="1" applyBorder="1" applyAlignment="1">
      <alignment horizontal="left" vertical="center" wrapText="1"/>
    </xf>
    <xf numFmtId="0" fontId="3" fillId="0" borderId="83" xfId="0" applyFont="1" applyBorder="1" applyAlignment="1">
      <alignment horizontal="left" vertical="center"/>
    </xf>
    <xf numFmtId="0" fontId="3" fillId="0" borderId="80" xfId="0" applyFont="1" applyBorder="1" applyAlignment="1">
      <alignment horizontal="left" vertical="center"/>
    </xf>
    <xf numFmtId="0" fontId="3" fillId="0" borderId="74" xfId="0" applyFont="1" applyBorder="1" applyAlignment="1">
      <alignment horizontal="left" vertical="center"/>
    </xf>
    <xf numFmtId="0" fontId="3" fillId="0" borderId="16" xfId="0" applyFont="1" applyBorder="1" applyAlignment="1">
      <alignment horizontal="left" vertical="center"/>
    </xf>
    <xf numFmtId="0" fontId="3" fillId="0" borderId="12" xfId="0" applyFont="1" applyBorder="1" applyAlignment="1">
      <alignment horizontal="left" vertical="center"/>
    </xf>
    <xf numFmtId="0" fontId="3" fillId="0" borderId="77" xfId="0" applyFont="1" applyBorder="1" applyAlignment="1">
      <alignment horizontal="left" vertical="center"/>
    </xf>
    <xf numFmtId="0" fontId="3" fillId="0" borderId="89"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Border="1" applyAlignment="1">
      <alignment horizontal="left" vertical="center"/>
    </xf>
    <xf numFmtId="0" fontId="3" fillId="0" borderId="41" xfId="0" applyFont="1" applyBorder="1" applyAlignment="1">
      <alignment horizontal="left" vertical="center"/>
    </xf>
    <xf numFmtId="0" fontId="41" fillId="0" borderId="12" xfId="1" applyFont="1" applyFill="1" applyBorder="1" applyAlignment="1">
      <alignment horizontal="left" vertical="center"/>
    </xf>
    <xf numFmtId="0" fontId="2" fillId="0" borderId="0" xfId="0" applyFont="1" applyAlignment="1">
      <alignment horizontal="right" vertical="center" wrapText="1"/>
    </xf>
    <xf numFmtId="0" fontId="51" fillId="0" borderId="0" xfId="0" applyFont="1" applyBorder="1" applyAlignment="1">
      <alignment horizontal="right" vertical="center" wrapText="1"/>
    </xf>
    <xf numFmtId="0" fontId="2" fillId="0" borderId="0" xfId="0" applyFont="1" applyBorder="1" applyAlignment="1">
      <alignment horizontal="right" vertical="center" wrapText="1"/>
    </xf>
    <xf numFmtId="0" fontId="51" fillId="0" borderId="0" xfId="0" applyFont="1" applyAlignment="1">
      <alignment horizontal="right" vertical="center" wrapText="1"/>
    </xf>
    <xf numFmtId="0" fontId="3" fillId="0" borderId="12" xfId="0" applyFont="1" applyBorder="1" applyAlignment="1">
      <alignment horizontal="right" vertical="center" wrapText="1"/>
    </xf>
    <xf numFmtId="164" fontId="66" fillId="0" borderId="25" xfId="0" applyNumberFormat="1" applyFont="1" applyBorder="1" applyAlignment="1" applyProtection="1"/>
    <xf numFmtId="0" fontId="40" fillId="0" borderId="12" xfId="0" applyFont="1" applyBorder="1" applyAlignment="1">
      <alignment horizontal="center" vertical="center" wrapText="1"/>
    </xf>
    <xf numFmtId="0" fontId="40" fillId="0" borderId="1" xfId="0" applyFont="1" applyBorder="1" applyAlignment="1">
      <alignment horizontal="left" wrapText="1"/>
    </xf>
    <xf numFmtId="164" fontId="5" fillId="0" borderId="46" xfId="0" applyNumberFormat="1" applyFont="1" applyBorder="1" applyAlignment="1" applyProtection="1"/>
    <xf numFmtId="164" fontId="66" fillId="0" borderId="46" xfId="0" applyNumberFormat="1" applyFont="1" applyBorder="1" applyAlignment="1" applyProtection="1">
      <alignment horizontal="right"/>
    </xf>
    <xf numFmtId="0" fontId="5" fillId="0" borderId="0" xfId="0" applyFont="1" applyFill="1" applyBorder="1" applyAlignment="1">
      <alignment horizontal="center"/>
    </xf>
    <xf numFmtId="0" fontId="64" fillId="0" borderId="0" xfId="0" applyFont="1" applyBorder="1" applyAlignment="1">
      <alignment horizontal="left" vertical="center" wrapText="1"/>
    </xf>
    <xf numFmtId="0" fontId="67" fillId="0" borderId="12" xfId="0" applyFont="1" applyBorder="1" applyAlignment="1">
      <alignment horizontal="left" vertical="center" wrapText="1"/>
    </xf>
    <xf numFmtId="0" fontId="67" fillId="0" borderId="1" xfId="0" applyFont="1" applyBorder="1" applyAlignment="1">
      <alignment horizontal="left" vertical="center" wrapText="1"/>
    </xf>
    <xf numFmtId="0" fontId="67" fillId="0" borderId="27" xfId="0" applyFont="1" applyBorder="1" applyAlignment="1">
      <alignment horizontal="left" vertical="center" wrapText="1"/>
    </xf>
    <xf numFmtId="0" fontId="20" fillId="0" borderId="0" xfId="2" applyBorder="1" applyAlignment="1">
      <alignment horizontal="left" vertical="center"/>
    </xf>
    <xf numFmtId="0" fontId="20" fillId="0" borderId="0" xfId="2" applyAlignment="1">
      <alignment vertical="center" wrapText="1"/>
    </xf>
    <xf numFmtId="0" fontId="68" fillId="0" borderId="1" xfId="0" applyFont="1" applyBorder="1" applyAlignment="1">
      <alignment horizontal="right" vertical="center" wrapText="1"/>
    </xf>
    <xf numFmtId="0" fontId="68" fillId="0" borderId="27" xfId="0" applyFont="1" applyBorder="1" applyAlignment="1">
      <alignment horizontal="right" vertical="center" wrapText="1"/>
    </xf>
    <xf numFmtId="0" fontId="19" fillId="0" borderId="0" xfId="0" applyFont="1" applyBorder="1" applyAlignment="1">
      <alignment wrapText="1"/>
    </xf>
    <xf numFmtId="0" fontId="33" fillId="0" borderId="12" xfId="0" applyFont="1" applyBorder="1" applyAlignment="1">
      <alignment horizontal="center" wrapText="1"/>
    </xf>
    <xf numFmtId="0" fontId="33" fillId="0" borderId="0" xfId="0" applyFont="1" applyBorder="1" applyAlignment="1">
      <alignment horizontal="center" wrapText="1"/>
    </xf>
    <xf numFmtId="0" fontId="33" fillId="0" borderId="0" xfId="0" applyFont="1" applyBorder="1" applyAlignment="1">
      <alignment horizontal="center"/>
    </xf>
    <xf numFmtId="1" fontId="33" fillId="0" borderId="0" xfId="0" applyNumberFormat="1" applyFont="1" applyBorder="1" applyAlignment="1">
      <alignment horizontal="center" wrapText="1"/>
    </xf>
    <xf numFmtId="165" fontId="19" fillId="0" borderId="0" xfId="0" applyNumberFormat="1" applyFont="1" applyBorder="1" applyAlignment="1">
      <alignment horizontal="left" wrapText="1"/>
    </xf>
    <xf numFmtId="0" fontId="33" fillId="0" borderId="1" xfId="0" applyFont="1" applyBorder="1" applyAlignment="1">
      <alignment horizontal="center" wrapText="1"/>
    </xf>
    <xf numFmtId="1" fontId="33" fillId="0" borderId="1" xfId="0" applyNumberFormat="1" applyFont="1" applyBorder="1" applyAlignment="1">
      <alignment horizontal="center" wrapText="1"/>
    </xf>
    <xf numFmtId="0" fontId="69" fillId="0" borderId="24" xfId="0" applyFont="1" applyFill="1" applyBorder="1" applyAlignment="1">
      <alignment horizontal="left"/>
    </xf>
    <xf numFmtId="0" fontId="69" fillId="0" borderId="24" xfId="0" applyFont="1" applyFill="1" applyBorder="1" applyAlignment="1">
      <alignment horizontal="right"/>
    </xf>
    <xf numFmtId="0" fontId="2" fillId="5" borderId="26" xfId="0" applyFont="1" applyFill="1" applyBorder="1" applyAlignment="1">
      <alignment horizontal="left" vertical="center"/>
    </xf>
    <xf numFmtId="0" fontId="2" fillId="5" borderId="1" xfId="0" applyFont="1" applyFill="1" applyBorder="1" applyAlignment="1">
      <alignment horizontal="left" vertical="center"/>
    </xf>
    <xf numFmtId="0" fontId="2" fillId="5" borderId="27" xfId="0" applyFont="1" applyFill="1" applyBorder="1" applyAlignment="1">
      <alignment horizontal="left" vertical="center"/>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55" fillId="6" borderId="45" xfId="0" applyFont="1" applyFill="1" applyBorder="1" applyAlignment="1">
      <alignment horizontal="center" vertical="center"/>
    </xf>
    <xf numFmtId="0" fontId="55" fillId="6" borderId="46" xfId="0" applyFont="1" applyFill="1" applyBorder="1" applyAlignment="1">
      <alignment horizontal="center" vertical="center"/>
    </xf>
    <xf numFmtId="0" fontId="55" fillId="6" borderId="47" xfId="0" applyFont="1" applyFill="1" applyBorder="1" applyAlignment="1">
      <alignment horizontal="center" vertical="center"/>
    </xf>
    <xf numFmtId="0" fontId="55" fillId="4" borderId="46" xfId="0" applyFont="1" applyFill="1" applyBorder="1" applyAlignment="1">
      <alignment horizontal="center" vertical="center"/>
    </xf>
    <xf numFmtId="0" fontId="55" fillId="4" borderId="47" xfId="0" applyFont="1" applyFill="1" applyBorder="1" applyAlignment="1">
      <alignment horizontal="center" vertical="center"/>
    </xf>
    <xf numFmtId="0" fontId="2" fillId="5" borderId="13" xfId="0" applyFont="1" applyFill="1" applyBorder="1" applyAlignment="1">
      <alignment horizontal="left" vertical="center"/>
    </xf>
    <xf numFmtId="0" fontId="2" fillId="5" borderId="14" xfId="0" applyFont="1" applyFill="1" applyBorder="1" applyAlignment="1">
      <alignment horizontal="left" vertical="center"/>
    </xf>
    <xf numFmtId="0" fontId="2" fillId="5" borderId="15" xfId="0" applyFont="1" applyFill="1" applyBorder="1" applyAlignment="1">
      <alignment horizontal="left" vertical="center"/>
    </xf>
    <xf numFmtId="0" fontId="3" fillId="0" borderId="62" xfId="0" applyFont="1" applyBorder="1" applyAlignment="1">
      <alignment horizontal="left" vertical="center" wrapText="1"/>
    </xf>
    <xf numFmtId="0" fontId="3" fillId="0" borderId="52" xfId="0" applyFont="1" applyBorder="1" applyAlignment="1">
      <alignment horizontal="left" vertical="center" wrapText="1"/>
    </xf>
    <xf numFmtId="0" fontId="3" fillId="0" borderId="68" xfId="0" applyFont="1" applyBorder="1" applyAlignment="1">
      <alignment horizontal="left" vertical="center" wrapText="1"/>
    </xf>
    <xf numFmtId="0" fontId="3" fillId="0" borderId="80" xfId="0" applyFont="1" applyBorder="1" applyAlignment="1">
      <alignment horizontal="left" vertical="center"/>
    </xf>
    <xf numFmtId="0" fontId="3" fillId="0" borderId="81" xfId="0" applyFont="1" applyBorder="1" applyAlignment="1">
      <alignment horizontal="left" vertical="center"/>
    </xf>
    <xf numFmtId="0" fontId="3" fillId="0" borderId="83" xfId="0" applyFont="1" applyBorder="1" applyAlignment="1">
      <alignment horizontal="left" vertical="center"/>
    </xf>
    <xf numFmtId="0" fontId="20" fillId="0" borderId="83" xfId="2" applyBorder="1" applyAlignment="1">
      <alignment horizontal="left" vertical="center"/>
    </xf>
    <xf numFmtId="0" fontId="3" fillId="0" borderId="84" xfId="0" applyFont="1" applyBorder="1" applyAlignment="1">
      <alignment horizontal="left" vertical="center"/>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2" fillId="5" borderId="3" xfId="0" applyFont="1" applyFill="1" applyBorder="1" applyAlignment="1">
      <alignment horizontal="left" vertical="center" wrapText="1"/>
    </xf>
    <xf numFmtId="0" fontId="2" fillId="5" borderId="2" xfId="0" applyFont="1" applyFill="1" applyBorder="1" applyAlignment="1">
      <alignment horizontal="left" vertical="center" wrapText="1"/>
    </xf>
    <xf numFmtId="0" fontId="3" fillId="5" borderId="2" xfId="0" applyFont="1" applyFill="1" applyBorder="1" applyAlignment="1">
      <alignment horizontal="left" vertical="center" wrapText="1"/>
    </xf>
    <xf numFmtId="0" fontId="2" fillId="7" borderId="42"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3" fillId="0" borderId="85" xfId="0" applyFont="1" applyBorder="1" applyAlignment="1">
      <alignment horizontal="right" vertical="center"/>
    </xf>
    <xf numFmtId="0" fontId="3" fillId="0" borderId="86" xfId="0" applyFont="1" applyBorder="1" applyAlignment="1">
      <alignment horizontal="right" vertical="center"/>
    </xf>
    <xf numFmtId="0" fontId="47" fillId="0" borderId="85" xfId="1" applyFont="1" applyFill="1" applyBorder="1" applyAlignment="1">
      <alignment horizontal="left" vertical="center"/>
    </xf>
    <xf numFmtId="0" fontId="3" fillId="0" borderId="86" xfId="0" applyFont="1" applyBorder="1" applyAlignment="1">
      <alignment horizontal="left" vertical="center"/>
    </xf>
    <xf numFmtId="0" fontId="3" fillId="0" borderId="87" xfId="0" applyFont="1" applyBorder="1" applyAlignment="1">
      <alignment horizontal="left" vertical="center"/>
    </xf>
    <xf numFmtId="0" fontId="3" fillId="0" borderId="89" xfId="0" applyFont="1" applyBorder="1" applyAlignment="1">
      <alignment horizontal="left" vertical="center"/>
    </xf>
    <xf numFmtId="0" fontId="3" fillId="0" borderId="90" xfId="0" applyFont="1" applyBorder="1" applyAlignment="1">
      <alignment horizontal="left" vertical="center"/>
    </xf>
    <xf numFmtId="0" fontId="2" fillId="0" borderId="40" xfId="0" applyFont="1" applyBorder="1" applyAlignment="1">
      <alignment horizontal="center" vertical="center"/>
    </xf>
    <xf numFmtId="0" fontId="2" fillId="0" borderId="0" xfId="0" applyFont="1" applyBorder="1" applyAlignment="1">
      <alignment horizontal="center" vertical="center"/>
    </xf>
    <xf numFmtId="0" fontId="2" fillId="0" borderId="41" xfId="0" applyFont="1" applyBorder="1" applyAlignment="1">
      <alignment horizontal="center" vertical="center"/>
    </xf>
    <xf numFmtId="0" fontId="3" fillId="0" borderId="65" xfId="0" applyFont="1" applyBorder="1" applyAlignment="1">
      <alignment horizontal="left" vertical="center" wrapText="1"/>
    </xf>
    <xf numFmtId="0" fontId="2" fillId="7"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5" xfId="0" applyFont="1" applyFill="1" applyBorder="1" applyAlignment="1">
      <alignment horizontal="left" vertical="center"/>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77" xfId="0" applyFont="1" applyBorder="1" applyAlignment="1">
      <alignment horizontal="left" vertical="center"/>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2" fillId="5" borderId="16" xfId="0" applyFont="1" applyFill="1" applyBorder="1" applyAlignment="1">
      <alignment horizontal="left" vertical="center"/>
    </xf>
    <xf numFmtId="0" fontId="2" fillId="5" borderId="12" xfId="0" applyFont="1" applyFill="1" applyBorder="1" applyAlignment="1">
      <alignment horizontal="left" vertical="center"/>
    </xf>
    <xf numFmtId="0" fontId="2" fillId="5" borderId="17" xfId="0" applyFont="1" applyFill="1" applyBorder="1" applyAlignment="1">
      <alignment horizontal="left" vertical="center"/>
    </xf>
    <xf numFmtId="0" fontId="3" fillId="0" borderId="74" xfId="0" applyFont="1" applyBorder="1" applyAlignment="1">
      <alignment horizontal="left" vertical="center"/>
    </xf>
    <xf numFmtId="0" fontId="3" fillId="0" borderId="75" xfId="0" applyFont="1" applyBorder="1" applyAlignment="1">
      <alignment horizontal="left" vertical="center"/>
    </xf>
    <xf numFmtId="0" fontId="38" fillId="0" borderId="74" xfId="2" applyFont="1" applyBorder="1" applyAlignment="1">
      <alignment horizontal="left" vertical="center"/>
    </xf>
    <xf numFmtId="0" fontId="3" fillId="0" borderId="37" xfId="0" applyFont="1" applyBorder="1" applyAlignment="1">
      <alignment horizontal="left" vertical="center" wrapText="1"/>
    </xf>
    <xf numFmtId="0" fontId="3" fillId="0" borderId="38" xfId="0" applyFont="1" applyBorder="1" applyAlignment="1">
      <alignment horizontal="left" vertical="center" wrapText="1"/>
    </xf>
    <xf numFmtId="0" fontId="3" fillId="0" borderId="39" xfId="0" applyFont="1" applyBorder="1" applyAlignment="1">
      <alignment horizontal="left" vertical="center" wrapText="1"/>
    </xf>
    <xf numFmtId="0" fontId="3" fillId="0" borderId="70" xfId="0" applyFont="1" applyBorder="1" applyAlignment="1">
      <alignment horizontal="left" vertical="top" wrapText="1"/>
    </xf>
    <xf numFmtId="0" fontId="3" fillId="0" borderId="71" xfId="0" applyFont="1" applyBorder="1" applyAlignment="1">
      <alignment horizontal="left" vertical="top" wrapText="1"/>
    </xf>
    <xf numFmtId="0" fontId="3" fillId="0" borderId="72" xfId="0" applyFont="1" applyBorder="1" applyAlignment="1">
      <alignment horizontal="left" vertical="top" wrapText="1"/>
    </xf>
    <xf numFmtId="0" fontId="3" fillId="0" borderId="4" xfId="0" applyFont="1" applyBorder="1" applyAlignment="1">
      <alignment horizontal="left" vertical="center" wrapText="1"/>
    </xf>
    <xf numFmtId="0" fontId="3" fillId="0" borderId="70" xfId="0" applyFont="1" applyBorder="1" applyAlignment="1">
      <alignment horizontal="left" vertical="center" wrapText="1"/>
    </xf>
    <xf numFmtId="0" fontId="3" fillId="0" borderId="71" xfId="0" applyFont="1" applyBorder="1" applyAlignment="1">
      <alignment horizontal="left" vertical="center" wrapText="1"/>
    </xf>
    <xf numFmtId="0" fontId="3" fillId="0" borderId="72" xfId="0" applyFont="1" applyBorder="1" applyAlignment="1">
      <alignment horizontal="left" vertical="center" wrapText="1"/>
    </xf>
    <xf numFmtId="0" fontId="3" fillId="0" borderId="61" xfId="0" applyFont="1" applyBorder="1" applyAlignment="1">
      <alignment horizontal="left" vertical="center" wrapText="1"/>
    </xf>
    <xf numFmtId="0" fontId="3" fillId="0" borderId="63" xfId="0" applyFont="1" applyBorder="1" applyAlignment="1">
      <alignment horizontal="left" vertical="center" wrapText="1"/>
    </xf>
    <xf numFmtId="0" fontId="3" fillId="0" borderId="91" xfId="0" applyFont="1" applyBorder="1" applyAlignment="1">
      <alignment horizontal="left" vertical="center" wrapText="1"/>
    </xf>
    <xf numFmtId="0" fontId="3" fillId="0" borderId="92" xfId="0" applyFont="1" applyBorder="1" applyAlignment="1">
      <alignment horizontal="left" vertical="center" wrapText="1"/>
    </xf>
    <xf numFmtId="0" fontId="3" fillId="0" borderId="93" xfId="0" applyFont="1" applyBorder="1" applyAlignment="1">
      <alignment horizontal="left" vertical="center" wrapText="1"/>
    </xf>
    <xf numFmtId="0" fontId="3" fillId="0" borderId="82" xfId="0" applyFont="1" applyBorder="1" applyAlignment="1">
      <alignment horizontal="left" vertical="center" wrapText="1"/>
    </xf>
    <xf numFmtId="0" fontId="3" fillId="0" borderId="83" xfId="0" applyFont="1" applyBorder="1" applyAlignment="1">
      <alignment horizontal="left" vertical="center" wrapText="1"/>
    </xf>
    <xf numFmtId="0" fontId="3" fillId="0" borderId="84" xfId="0" applyFont="1" applyBorder="1" applyAlignment="1">
      <alignment horizontal="left" vertical="center" wrapText="1"/>
    </xf>
    <xf numFmtId="0" fontId="2" fillId="7" borderId="28"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2" fillId="7" borderId="28" xfId="0" applyFont="1" applyFill="1" applyBorder="1" applyAlignment="1">
      <alignment horizontal="left" vertical="center"/>
    </xf>
    <xf numFmtId="0" fontId="2" fillId="2" borderId="29" xfId="0" applyFont="1" applyFill="1" applyBorder="1" applyAlignment="1">
      <alignment horizontal="left" vertical="center"/>
    </xf>
    <xf numFmtId="0" fontId="2" fillId="2" borderId="30" xfId="0" applyFont="1" applyFill="1" applyBorder="1" applyAlignment="1">
      <alignment horizontal="left" vertical="center"/>
    </xf>
    <xf numFmtId="0" fontId="3" fillId="0" borderId="49" xfId="0" applyFont="1" applyBorder="1" applyAlignment="1">
      <alignment horizontal="left" vertical="center" wrapText="1"/>
    </xf>
    <xf numFmtId="0" fontId="3" fillId="0" borderId="48" xfId="0" applyFont="1" applyBorder="1" applyAlignment="1">
      <alignment horizontal="left" vertical="center" wrapText="1"/>
    </xf>
    <xf numFmtId="0" fontId="3" fillId="0" borderId="50" xfId="0" applyFont="1" applyBorder="1" applyAlignment="1">
      <alignment horizontal="left" vertical="center" wrapText="1"/>
    </xf>
    <xf numFmtId="0" fontId="3" fillId="0" borderId="1" xfId="0" applyFont="1" applyBorder="1" applyAlignment="1">
      <alignment horizontal="left" vertical="center"/>
    </xf>
    <xf numFmtId="0" fontId="3" fillId="0" borderId="27" xfId="0" applyFont="1" applyBorder="1" applyAlignment="1">
      <alignment horizontal="left" vertical="center"/>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4" xfId="0" applyFont="1" applyBorder="1" applyAlignment="1">
      <alignment horizontal="left" vertical="top" wrapText="1"/>
    </xf>
    <xf numFmtId="0" fontId="3" fillId="0" borderId="76" xfId="0" applyFont="1" applyBorder="1" applyAlignment="1">
      <alignment horizontal="right" vertical="center"/>
    </xf>
    <xf numFmtId="0" fontId="3" fillId="0" borderId="77" xfId="0" applyFont="1" applyBorder="1" applyAlignment="1">
      <alignment horizontal="right" vertical="center"/>
    </xf>
    <xf numFmtId="0" fontId="3" fillId="0" borderId="78" xfId="0" applyFont="1" applyBorder="1" applyAlignment="1">
      <alignment horizontal="left" vertical="center"/>
    </xf>
    <xf numFmtId="0" fontId="3"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0" fontId="3" fillId="0" borderId="62" xfId="0" applyFont="1" applyFill="1" applyBorder="1" applyAlignment="1">
      <alignment horizontal="left" vertical="center" wrapText="1"/>
    </xf>
    <xf numFmtId="0" fontId="3" fillId="0" borderId="16" xfId="0" applyFont="1" applyBorder="1" applyAlignment="1">
      <alignment horizontal="left" vertical="center"/>
    </xf>
    <xf numFmtId="0" fontId="3" fillId="0" borderId="12" xfId="0" applyFont="1" applyBorder="1" applyAlignment="1">
      <alignment horizontal="left" vertical="center"/>
    </xf>
    <xf numFmtId="0" fontId="20" fillId="0" borderId="74" xfId="2"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20" fillId="0" borderId="86" xfId="2" applyBorder="1" applyAlignment="1">
      <alignment horizontal="left" vertical="center"/>
    </xf>
    <xf numFmtId="0" fontId="38" fillId="0" borderId="77" xfId="2" applyFont="1" applyBorder="1" applyAlignment="1">
      <alignment horizontal="left" vertical="center"/>
    </xf>
    <xf numFmtId="0" fontId="67" fillId="0" borderId="1" xfId="0" applyFont="1" applyBorder="1" applyAlignment="1">
      <alignment horizontal="left" vertical="center" wrapText="1"/>
    </xf>
    <xf numFmtId="0" fontId="67" fillId="0" borderId="27" xfId="0" applyFont="1" applyBorder="1" applyAlignment="1">
      <alignment horizontal="left" vertical="center" wrapText="1"/>
    </xf>
    <xf numFmtId="0" fontId="59" fillId="0" borderId="40" xfId="0" applyFont="1" applyBorder="1" applyAlignment="1">
      <alignment horizontal="right" vertical="center" wrapText="1"/>
    </xf>
    <xf numFmtId="0" fontId="60" fillId="0" borderId="0" xfId="0" applyFont="1" applyBorder="1" applyAlignment="1">
      <alignment horizontal="right" vertical="center" wrapText="1"/>
    </xf>
    <xf numFmtId="0" fontId="36" fillId="0" borderId="0" xfId="0" applyFont="1" applyBorder="1" applyAlignment="1">
      <alignment vertical="center" wrapText="1"/>
    </xf>
    <xf numFmtId="0" fontId="3" fillId="0" borderId="0" xfId="0" applyFont="1" applyBorder="1" applyAlignment="1">
      <alignment vertical="center" wrapText="1"/>
    </xf>
    <xf numFmtId="0" fontId="3" fillId="0" borderId="41" xfId="0" applyFont="1" applyBorder="1" applyAlignment="1">
      <alignment vertical="center" wrapText="1"/>
    </xf>
    <xf numFmtId="0" fontId="59" fillId="0" borderId="0" xfId="0" applyFont="1" applyBorder="1" applyAlignment="1">
      <alignment horizontal="right" vertical="center" wrapText="1"/>
    </xf>
    <xf numFmtId="0" fontId="61" fillId="0" borderId="0" xfId="0" applyFont="1" applyBorder="1" applyAlignment="1">
      <alignment vertical="center" wrapText="1"/>
    </xf>
    <xf numFmtId="0" fontId="12" fillId="0" borderId="40"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41" xfId="0" applyFont="1" applyFill="1" applyBorder="1" applyAlignment="1">
      <alignment horizontal="center" vertical="center"/>
    </xf>
    <xf numFmtId="0" fontId="2" fillId="7" borderId="45" xfId="0" applyFont="1" applyFill="1" applyBorder="1" applyAlignment="1">
      <alignment horizontal="left" vertical="center"/>
    </xf>
    <xf numFmtId="0" fontId="2" fillId="2" borderId="46" xfId="0" applyFont="1" applyFill="1" applyBorder="1" applyAlignment="1">
      <alignment horizontal="left" vertical="center"/>
    </xf>
    <xf numFmtId="0" fontId="2" fillId="2" borderId="47" xfId="0" applyFont="1" applyFill="1" applyBorder="1" applyAlignment="1">
      <alignment horizontal="left" vertical="center"/>
    </xf>
    <xf numFmtId="0" fontId="38" fillId="0" borderId="86" xfId="2" applyFont="1" applyBorder="1" applyAlignment="1">
      <alignment horizontal="left" vertical="center"/>
    </xf>
    <xf numFmtId="0" fontId="38" fillId="0" borderId="87" xfId="2" applyFont="1" applyBorder="1" applyAlignment="1">
      <alignment horizontal="left" vertical="center"/>
    </xf>
    <xf numFmtId="0" fontId="67" fillId="0" borderId="1" xfId="0" applyFont="1" applyBorder="1" applyAlignment="1">
      <alignment vertical="center" wrapText="1"/>
    </xf>
    <xf numFmtId="0" fontId="40" fillId="0" borderId="1" xfId="0" applyFont="1" applyBorder="1" applyAlignment="1">
      <alignment vertical="center" wrapText="1"/>
    </xf>
    <xf numFmtId="0" fontId="40" fillId="0" borderId="27" xfId="0" applyFont="1" applyBorder="1" applyAlignment="1">
      <alignment vertical="center" wrapText="1"/>
    </xf>
    <xf numFmtId="0" fontId="67" fillId="0" borderId="12" xfId="0" applyFont="1" applyBorder="1" applyAlignment="1">
      <alignment horizontal="left" vertical="center" wrapText="1"/>
    </xf>
    <xf numFmtId="0" fontId="67" fillId="0" borderId="17" xfId="0" applyFont="1" applyBorder="1" applyAlignment="1">
      <alignment horizontal="left" vertical="center" wrapText="1"/>
    </xf>
    <xf numFmtId="0" fontId="3" fillId="0" borderId="2" xfId="0" applyFont="1" applyBorder="1" applyAlignment="1">
      <alignment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38" fillId="0" borderId="75" xfId="2" applyFont="1" applyBorder="1" applyAlignment="1">
      <alignment horizontal="left" vertical="center"/>
    </xf>
    <xf numFmtId="0" fontId="65" fillId="0" borderId="14" xfId="0" applyFont="1" applyBorder="1" applyAlignment="1">
      <alignment horizontal="left" vertical="center" wrapText="1"/>
    </xf>
    <xf numFmtId="0" fontId="65" fillId="0" borderId="15" xfId="0" applyFont="1" applyBorder="1" applyAlignment="1">
      <alignment horizontal="left" vertical="center" wrapText="1"/>
    </xf>
    <xf numFmtId="0" fontId="2" fillId="0" borderId="37"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64" fillId="0" borderId="23" xfId="0" applyFont="1" applyBorder="1" applyAlignment="1">
      <alignment horizontal="right" vertical="center" wrapText="1"/>
    </xf>
    <xf numFmtId="0" fontId="64" fillId="0" borderId="24" xfId="0" applyFont="1" applyBorder="1" applyAlignment="1">
      <alignment horizontal="right" vertical="center" wrapText="1"/>
    </xf>
    <xf numFmtId="0" fontId="2" fillId="5" borderId="56" xfId="0" applyFont="1" applyFill="1" applyBorder="1" applyAlignment="1">
      <alignment horizontal="center" vertical="center"/>
    </xf>
    <xf numFmtId="0" fontId="3" fillId="5" borderId="54" xfId="0" applyFont="1" applyFill="1" applyBorder="1" applyAlignment="1">
      <alignment horizontal="center" vertical="center"/>
    </xf>
    <xf numFmtId="0" fontId="2" fillId="5" borderId="54" xfId="0" applyFont="1" applyFill="1" applyBorder="1" applyAlignment="1">
      <alignment horizontal="center" vertical="center"/>
    </xf>
    <xf numFmtId="0" fontId="3" fillId="5" borderId="54" xfId="0" applyFont="1" applyFill="1" applyBorder="1" applyAlignment="1">
      <alignment vertical="center"/>
    </xf>
    <xf numFmtId="0" fontId="3" fillId="5" borderId="55" xfId="0" applyFont="1" applyFill="1" applyBorder="1" applyAlignment="1">
      <alignment vertical="center"/>
    </xf>
    <xf numFmtId="0" fontId="0" fillId="0" borderId="2" xfId="0" applyBorder="1" applyAlignment="1">
      <alignment vertical="center" wrapText="1"/>
    </xf>
    <xf numFmtId="0" fontId="20" fillId="0" borderId="2" xfId="2"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64" xfId="0" applyFont="1" applyBorder="1" applyAlignment="1">
      <alignment horizontal="left" vertical="center" wrapText="1"/>
    </xf>
    <xf numFmtId="0" fontId="2" fillId="8" borderId="32" xfId="0" applyFont="1" applyFill="1" applyBorder="1" applyAlignment="1">
      <alignment horizontal="center" vertical="center"/>
    </xf>
    <xf numFmtId="0" fontId="3" fillId="8" borderId="33" xfId="0" applyFont="1" applyFill="1" applyBorder="1" applyAlignment="1">
      <alignment vertical="center"/>
    </xf>
    <xf numFmtId="0" fontId="3" fillId="0" borderId="68" xfId="0" applyFont="1" applyBorder="1" applyAlignment="1">
      <alignment vertical="center" wrapText="1"/>
    </xf>
    <xf numFmtId="0" fontId="3" fillId="0" borderId="69" xfId="0" applyFont="1" applyBorder="1" applyAlignment="1">
      <alignment vertical="center" wrapText="1"/>
    </xf>
    <xf numFmtId="0" fontId="3" fillId="0" borderId="62" xfId="0" applyFont="1" applyBorder="1" applyAlignment="1">
      <alignment vertical="center" wrapText="1"/>
    </xf>
    <xf numFmtId="0" fontId="3" fillId="0" borderId="63" xfId="0" applyFont="1" applyBorder="1" applyAlignment="1">
      <alignment vertical="center" wrapText="1"/>
    </xf>
    <xf numFmtId="0" fontId="3" fillId="0" borderId="65" xfId="0" applyFont="1" applyBorder="1" applyAlignment="1">
      <alignment vertical="center" wrapText="1"/>
    </xf>
    <xf numFmtId="0" fontId="3" fillId="0" borderId="66" xfId="0" applyFont="1" applyBorder="1" applyAlignment="1">
      <alignment vertical="center" wrapText="1"/>
    </xf>
    <xf numFmtId="0" fontId="2" fillId="8" borderId="31" xfId="0" applyFont="1" applyFill="1" applyBorder="1" applyAlignment="1">
      <alignment horizontal="center" vertical="center"/>
    </xf>
    <xf numFmtId="0" fontId="3" fillId="8" borderId="32" xfId="0" applyFont="1" applyFill="1" applyBorder="1" applyAlignment="1">
      <alignment horizontal="center" vertical="center"/>
    </xf>
    <xf numFmtId="0" fontId="3" fillId="0" borderId="67" xfId="0" applyFont="1" applyBorder="1" applyAlignment="1">
      <alignment horizontal="left" vertical="center" wrapText="1"/>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42" xfId="0" applyFont="1" applyBorder="1" applyAlignment="1">
      <alignment horizontal="left" vertical="center"/>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3" fillId="0" borderId="66" xfId="0" applyFont="1" applyBorder="1" applyAlignment="1">
      <alignment horizontal="left" vertical="center" wrapText="1"/>
    </xf>
    <xf numFmtId="0" fontId="3" fillId="0" borderId="94" xfId="0" applyFont="1" applyBorder="1" applyAlignment="1">
      <alignment horizontal="left" vertical="center" wrapText="1"/>
    </xf>
    <xf numFmtId="0" fontId="3" fillId="0" borderId="95" xfId="0" applyFont="1" applyBorder="1" applyAlignment="1">
      <alignment horizontal="left" vertical="center" wrapText="1"/>
    </xf>
    <xf numFmtId="0" fontId="3" fillId="0" borderId="96" xfId="0" applyFont="1" applyBorder="1" applyAlignment="1">
      <alignment horizontal="left" vertical="center" wrapText="1"/>
    </xf>
    <xf numFmtId="0" fontId="3" fillId="0" borderId="34" xfId="0" applyFont="1" applyBorder="1" applyAlignment="1">
      <alignment horizontal="left" vertical="center" wrapText="1"/>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3" fillId="0" borderId="73" xfId="0" applyFont="1" applyBorder="1" applyAlignment="1">
      <alignment horizontal="left" vertical="center" wrapText="1"/>
    </xf>
    <xf numFmtId="0" fontId="3" fillId="0" borderId="74" xfId="0" applyFont="1" applyBorder="1" applyAlignment="1">
      <alignment horizontal="left" vertical="center" wrapText="1"/>
    </xf>
    <xf numFmtId="0" fontId="3" fillId="0" borderId="3" xfId="0" quotePrefix="1" applyFont="1" applyBorder="1" applyAlignment="1">
      <alignment horizontal="left" vertical="center" wrapText="1"/>
    </xf>
    <xf numFmtId="0" fontId="38" fillId="0" borderId="31" xfId="2" applyFont="1" applyBorder="1" applyAlignment="1">
      <alignment horizontal="left" vertical="center" wrapText="1"/>
    </xf>
    <xf numFmtId="0" fontId="38" fillId="0" borderId="32" xfId="2" applyFont="1" applyBorder="1" applyAlignment="1">
      <alignment horizontal="left" vertical="center" wrapText="1"/>
    </xf>
    <xf numFmtId="0" fontId="38" fillId="0" borderId="33" xfId="2" applyFont="1" applyBorder="1" applyAlignment="1">
      <alignment horizontal="left" vertical="center" wrapText="1"/>
    </xf>
    <xf numFmtId="0" fontId="3" fillId="0" borderId="38" xfId="0" applyFont="1" applyBorder="1" applyAlignment="1">
      <alignment horizontal="left" vertical="center"/>
    </xf>
    <xf numFmtId="0" fontId="3" fillId="0" borderId="97" xfId="0" applyFont="1" applyBorder="1" applyAlignment="1">
      <alignment horizontal="left" vertical="center" wrapText="1"/>
    </xf>
    <xf numFmtId="0" fontId="3" fillId="0" borderId="98" xfId="0" applyFont="1" applyBorder="1" applyAlignment="1">
      <alignment horizontal="left" vertical="center" wrapText="1"/>
    </xf>
    <xf numFmtId="0" fontId="20" fillId="0" borderId="38" xfId="2" applyBorder="1" applyAlignment="1">
      <alignment horizontal="left" vertical="center"/>
    </xf>
    <xf numFmtId="0" fontId="3" fillId="0" borderId="39" xfId="0" applyFont="1" applyBorder="1" applyAlignment="1">
      <alignment horizontal="left" vertical="center"/>
    </xf>
    <xf numFmtId="0" fontId="2" fillId="7" borderId="42" xfId="0" applyFont="1" applyFill="1" applyBorder="1" applyAlignment="1">
      <alignment horizontal="left" vertical="center"/>
    </xf>
    <xf numFmtId="0" fontId="2" fillId="2" borderId="43" xfId="0" applyFont="1" applyFill="1" applyBorder="1" applyAlignment="1">
      <alignment horizontal="left" vertical="center"/>
    </xf>
    <xf numFmtId="0" fontId="2" fillId="2" borderId="44" xfId="0" applyFont="1" applyFill="1" applyBorder="1" applyAlignment="1">
      <alignment horizontal="left" vertical="center"/>
    </xf>
    <xf numFmtId="0" fontId="2" fillId="8" borderId="45" xfId="0" applyFont="1" applyFill="1" applyBorder="1" applyAlignment="1">
      <alignment horizontal="left" vertical="center"/>
    </xf>
    <xf numFmtId="0" fontId="2" fillId="8" borderId="46" xfId="0" applyFont="1" applyFill="1" applyBorder="1" applyAlignment="1">
      <alignment horizontal="left" vertical="center"/>
    </xf>
    <xf numFmtId="0" fontId="2" fillId="8" borderId="47" xfId="0" applyFont="1" applyFill="1" applyBorder="1" applyAlignment="1">
      <alignment horizontal="left" vertical="center"/>
    </xf>
    <xf numFmtId="0" fontId="38" fillId="0" borderId="83" xfId="2" applyFont="1" applyBorder="1" applyAlignment="1">
      <alignment horizontal="left" vertical="center"/>
    </xf>
    <xf numFmtId="0" fontId="3" fillId="5" borderId="14" xfId="0" applyFont="1" applyFill="1" applyBorder="1" applyAlignment="1">
      <alignment horizontal="left" vertical="center"/>
    </xf>
    <xf numFmtId="0" fontId="3" fillId="5" borderId="57" xfId="0" applyFont="1" applyFill="1" applyBorder="1" applyAlignment="1">
      <alignment horizontal="left" vertical="center"/>
    </xf>
    <xf numFmtId="0" fontId="2" fillId="5" borderId="8" xfId="0" applyFont="1" applyFill="1" applyBorder="1" applyAlignment="1">
      <alignment horizontal="left" vertical="center" wrapText="1"/>
    </xf>
    <xf numFmtId="0" fontId="2" fillId="5" borderId="9" xfId="0" applyFont="1" applyFill="1" applyBorder="1" applyAlignment="1">
      <alignment horizontal="left" vertical="center" wrapText="1"/>
    </xf>
    <xf numFmtId="0" fontId="3" fillId="5" borderId="9" xfId="0" applyFont="1" applyFill="1" applyBorder="1" applyAlignment="1">
      <alignment horizontal="left" vertical="center" wrapText="1"/>
    </xf>
    <xf numFmtId="0" fontId="3" fillId="0" borderId="16" xfId="0" applyFont="1" applyBorder="1" applyAlignment="1">
      <alignment horizontal="left" vertical="center" wrapText="1"/>
    </xf>
    <xf numFmtId="0" fontId="3" fillId="0" borderId="12" xfId="0" applyFont="1" applyBorder="1" applyAlignment="1">
      <alignment horizontal="left" vertical="center" wrapText="1"/>
    </xf>
    <xf numFmtId="0" fontId="46" fillId="0" borderId="12" xfId="1" applyFont="1" applyFill="1" applyBorder="1" applyAlignment="1">
      <alignment horizontal="left" vertical="center"/>
    </xf>
    <xf numFmtId="0" fontId="3" fillId="0" borderId="33" xfId="0" applyFont="1" applyBorder="1" applyAlignment="1">
      <alignment horizontal="left" vertical="center" wrapText="1"/>
    </xf>
    <xf numFmtId="0" fontId="2" fillId="0" borderId="65" xfId="0" applyFont="1" applyBorder="1" applyAlignment="1">
      <alignment horizontal="left" vertical="center" wrapText="1"/>
    </xf>
    <xf numFmtId="0" fontId="2" fillId="0" borderId="88" xfId="0" applyFont="1" applyBorder="1" applyAlignment="1">
      <alignment horizontal="left" vertical="center" wrapText="1"/>
    </xf>
    <xf numFmtId="0" fontId="2" fillId="0" borderId="89" xfId="0" applyFont="1" applyBorder="1" applyAlignment="1">
      <alignment horizontal="left" vertical="center" wrapText="1"/>
    </xf>
    <xf numFmtId="0" fontId="2" fillId="0" borderId="90" xfId="0" applyFont="1" applyBorder="1" applyAlignment="1">
      <alignment horizontal="left" vertical="center" wrapText="1"/>
    </xf>
    <xf numFmtId="0" fontId="3" fillId="0" borderId="69" xfId="0" applyFont="1" applyBorder="1" applyAlignment="1">
      <alignment horizontal="left" vertical="center" wrapText="1"/>
    </xf>
    <xf numFmtId="0" fontId="3" fillId="0" borderId="37" xfId="0" applyFont="1" applyBorder="1" applyAlignment="1">
      <alignment horizontal="left" vertical="center"/>
    </xf>
    <xf numFmtId="0" fontId="41" fillId="0" borderId="74" xfId="1" applyFont="1" applyFill="1" applyBorder="1" applyAlignment="1">
      <alignment horizontal="left" vertical="center"/>
    </xf>
    <xf numFmtId="0" fontId="42" fillId="0" borderId="74" xfId="0" applyFont="1" applyBorder="1" applyAlignment="1">
      <alignment horizontal="left" vertical="center"/>
    </xf>
    <xf numFmtId="0" fontId="43" fillId="0" borderId="74" xfId="0" applyFont="1" applyBorder="1" applyAlignment="1">
      <alignment horizontal="left" vertical="center"/>
    </xf>
    <xf numFmtId="0" fontId="43" fillId="0" borderId="75" xfId="0" applyFont="1" applyBorder="1" applyAlignment="1">
      <alignment horizontal="left" vertical="center"/>
    </xf>
    <xf numFmtId="0" fontId="3" fillId="0" borderId="51" xfId="0" applyFont="1" applyBorder="1" applyAlignment="1">
      <alignment horizontal="left" vertical="center" wrapText="1"/>
    </xf>
    <xf numFmtId="0" fontId="3" fillId="0" borderId="53" xfId="0" applyFont="1" applyBorder="1" applyAlignment="1">
      <alignment horizontal="left" vertical="center" wrapText="1"/>
    </xf>
    <xf numFmtId="0" fontId="20" fillId="0" borderId="77" xfId="2"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33" xfId="0" applyFont="1" applyFill="1" applyBorder="1" applyAlignment="1">
      <alignment horizontal="left" vertical="center"/>
    </xf>
    <xf numFmtId="0" fontId="3" fillId="0" borderId="0" xfId="0" applyFont="1" applyBorder="1" applyAlignment="1">
      <alignment horizontal="left" vertical="center"/>
    </xf>
    <xf numFmtId="0" fontId="38" fillId="0" borderId="0" xfId="2" applyFont="1" applyBorder="1" applyAlignment="1">
      <alignment horizontal="left" vertical="center"/>
    </xf>
    <xf numFmtId="0" fontId="3" fillId="0" borderId="41" xfId="0" applyFont="1" applyBorder="1" applyAlignment="1">
      <alignment horizontal="left" vertical="center"/>
    </xf>
    <xf numFmtId="0" fontId="41" fillId="0" borderId="86" xfId="1" applyFont="1" applyFill="1" applyBorder="1" applyAlignment="1">
      <alignment horizontal="left" vertical="center"/>
    </xf>
    <xf numFmtId="0" fontId="42" fillId="0" borderId="86" xfId="0" applyFont="1" applyBorder="1" applyAlignment="1">
      <alignment horizontal="left" vertical="center"/>
    </xf>
    <xf numFmtId="0" fontId="43" fillId="0" borderId="86" xfId="0" applyFont="1" applyBorder="1" applyAlignment="1">
      <alignment horizontal="left" vertical="center"/>
    </xf>
    <xf numFmtId="0" fontId="43" fillId="0" borderId="87" xfId="0" applyFont="1" applyBorder="1" applyAlignment="1">
      <alignment horizontal="left" vertical="center"/>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3" fillId="0" borderId="85" xfId="0" applyFont="1" applyBorder="1" applyAlignment="1">
      <alignment horizontal="left" vertical="center" wrapText="1"/>
    </xf>
    <xf numFmtId="0" fontId="3" fillId="0" borderId="86" xfId="0" applyFont="1" applyBorder="1" applyAlignment="1">
      <alignment horizontal="left" vertical="center" wrapText="1"/>
    </xf>
    <xf numFmtId="0" fontId="3" fillId="0" borderId="40" xfId="0" applyFont="1" applyBorder="1" applyAlignment="1">
      <alignment horizontal="left" vertical="center" wrapText="1"/>
    </xf>
    <xf numFmtId="0" fontId="3" fillId="0" borderId="0" xfId="0" applyFont="1" applyBorder="1" applyAlignment="1">
      <alignment horizontal="left" vertical="center" wrapText="1"/>
    </xf>
    <xf numFmtId="0" fontId="3" fillId="0" borderId="41" xfId="0" applyFont="1" applyBorder="1" applyAlignment="1">
      <alignment horizontal="left" vertical="center" wrapText="1"/>
    </xf>
    <xf numFmtId="0" fontId="48" fillId="0" borderId="67" xfId="0" applyFont="1" applyBorder="1" applyAlignment="1">
      <alignment horizontal="left" vertical="center" wrapText="1"/>
    </xf>
    <xf numFmtId="0" fontId="48" fillId="0" borderId="68" xfId="0" applyFont="1" applyBorder="1" applyAlignment="1">
      <alignment horizontal="left" vertical="center" wrapText="1"/>
    </xf>
    <xf numFmtId="0" fontId="48" fillId="0" borderId="69" xfId="0" applyFont="1" applyBorder="1" applyAlignment="1">
      <alignment horizontal="left" vertical="center" wrapText="1"/>
    </xf>
    <xf numFmtId="0" fontId="46" fillId="0" borderId="100" xfId="1" applyFont="1" applyFill="1" applyBorder="1" applyAlignment="1">
      <alignment horizontal="left" vertical="center"/>
    </xf>
    <xf numFmtId="0" fontId="3" fillId="0" borderId="63" xfId="0" applyFont="1" applyBorder="1" applyAlignment="1">
      <alignment horizontal="left" vertical="center"/>
    </xf>
    <xf numFmtId="0" fontId="46" fillId="0" borderId="99" xfId="1" applyFont="1" applyFill="1" applyBorder="1" applyAlignment="1">
      <alignment horizontal="left" vertical="center"/>
    </xf>
    <xf numFmtId="0" fontId="3" fillId="0" borderId="93" xfId="0" applyFont="1" applyBorder="1" applyAlignment="1">
      <alignment horizontal="left" vertical="center"/>
    </xf>
    <xf numFmtId="0" fontId="38" fillId="0" borderId="1" xfId="2" applyFont="1" applyBorder="1" applyAlignment="1">
      <alignment horizontal="left" vertical="center"/>
    </xf>
    <xf numFmtId="0" fontId="3" fillId="0" borderId="88" xfId="0" applyFont="1" applyBorder="1" applyAlignment="1">
      <alignment horizontal="left" vertical="center" wrapText="1"/>
    </xf>
    <xf numFmtId="0" fontId="3" fillId="0" borderId="89" xfId="0" applyFont="1" applyBorder="1" applyAlignment="1">
      <alignment horizontal="left" vertical="center" wrapText="1"/>
    </xf>
    <xf numFmtId="0" fontId="3" fillId="0" borderId="90" xfId="0" applyFont="1" applyBorder="1" applyAlignment="1">
      <alignment horizontal="left" vertical="center" wrapText="1"/>
    </xf>
    <xf numFmtId="0" fontId="48" fillId="0" borderId="8" xfId="0" applyFont="1" applyBorder="1" applyAlignment="1">
      <alignment horizontal="left" vertical="center" wrapText="1"/>
    </xf>
    <xf numFmtId="0" fontId="48" fillId="0" borderId="9" xfId="0" applyFont="1" applyBorder="1" applyAlignment="1">
      <alignment horizontal="left" vertical="center" wrapText="1"/>
    </xf>
    <xf numFmtId="0" fontId="48" fillId="0" borderId="10" xfId="0" applyFont="1" applyBorder="1" applyAlignment="1">
      <alignment horizontal="left" vertical="center" wrapText="1"/>
    </xf>
    <xf numFmtId="0" fontId="2" fillId="7" borderId="51" xfId="0" applyFont="1" applyFill="1" applyBorder="1" applyAlignment="1">
      <alignment horizontal="left" vertical="center" wrapText="1"/>
    </xf>
    <xf numFmtId="0" fontId="2" fillId="2" borderId="52" xfId="0" applyFont="1" applyFill="1" applyBorder="1" applyAlignment="1">
      <alignment horizontal="left" vertical="center" wrapText="1"/>
    </xf>
    <xf numFmtId="0" fontId="2" fillId="2" borderId="53" xfId="0" applyFont="1" applyFill="1" applyBorder="1" applyAlignment="1">
      <alignment horizontal="left" vertical="center" wrapText="1"/>
    </xf>
    <xf numFmtId="0" fontId="3" fillId="0" borderId="65" xfId="0" applyFont="1" applyFill="1" applyBorder="1" applyAlignment="1">
      <alignment horizontal="left" vertical="center" wrapText="1"/>
    </xf>
    <xf numFmtId="0" fontId="55" fillId="9" borderId="45" xfId="0" applyFont="1" applyFill="1" applyBorder="1" applyAlignment="1">
      <alignment horizontal="center" vertical="center"/>
    </xf>
    <xf numFmtId="0" fontId="55" fillId="9" borderId="46" xfId="0" applyFont="1" applyFill="1" applyBorder="1" applyAlignment="1">
      <alignment horizontal="center" vertical="center"/>
    </xf>
    <xf numFmtId="0" fontId="55" fillId="9" borderId="47" xfId="0" applyFont="1" applyFill="1" applyBorder="1" applyAlignment="1">
      <alignment horizontal="center" vertical="center"/>
    </xf>
    <xf numFmtId="0" fontId="3" fillId="0" borderId="79" xfId="0" applyFont="1" applyBorder="1" applyAlignment="1">
      <alignment horizontal="left" vertical="center" wrapText="1"/>
    </xf>
    <xf numFmtId="0" fontId="3" fillId="0" borderId="80" xfId="0" applyFont="1" applyBorder="1" applyAlignment="1">
      <alignment horizontal="left" vertical="center" wrapText="1"/>
    </xf>
    <xf numFmtId="0" fontId="3" fillId="0" borderId="81" xfId="0" applyFont="1" applyBorder="1" applyAlignment="1">
      <alignment horizontal="left" vertical="center" wrapText="1"/>
    </xf>
    <xf numFmtId="0" fontId="3" fillId="0" borderId="21" xfId="0" applyFont="1" applyBorder="1" applyAlignment="1">
      <alignment horizontal="left" vertical="center" wrapText="1"/>
    </xf>
    <xf numFmtId="0" fontId="3" fillId="0" borderId="11" xfId="0" applyFont="1" applyBorder="1" applyAlignment="1">
      <alignment horizontal="left" vertical="center" wrapText="1"/>
    </xf>
    <xf numFmtId="0" fontId="3" fillId="0" borderId="22"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57" fillId="0" borderId="45" xfId="0" applyFont="1" applyBorder="1" applyAlignment="1">
      <alignment horizontal="left" vertical="center" wrapText="1"/>
    </xf>
    <xf numFmtId="0" fontId="57" fillId="0" borderId="46" xfId="0" applyFont="1" applyBorder="1" applyAlignment="1">
      <alignment horizontal="left" vertical="center" wrapText="1"/>
    </xf>
    <xf numFmtId="0" fontId="57" fillId="0" borderId="47" xfId="0" applyFont="1" applyBorder="1" applyAlignment="1">
      <alignment horizontal="left" vertical="center" wrapText="1"/>
    </xf>
    <xf numFmtId="0" fontId="3" fillId="0" borderId="83" xfId="0" applyFont="1" applyBorder="1" applyAlignment="1">
      <alignment horizontal="right" vertical="center"/>
    </xf>
    <xf numFmtId="0" fontId="2" fillId="5" borderId="23" xfId="0" applyFont="1" applyFill="1" applyBorder="1" applyAlignment="1">
      <alignment horizontal="left" vertical="center"/>
    </xf>
    <xf numFmtId="0" fontId="2" fillId="5" borderId="24" xfId="0" applyFont="1" applyFill="1" applyBorder="1" applyAlignment="1">
      <alignment horizontal="left" vertical="center"/>
    </xf>
    <xf numFmtId="0" fontId="2" fillId="5" borderId="25" xfId="0" applyFont="1" applyFill="1" applyBorder="1" applyAlignment="1">
      <alignment horizontal="left" vertical="center"/>
    </xf>
    <xf numFmtId="0" fontId="2" fillId="7" borderId="45" xfId="0" applyFont="1" applyFill="1" applyBorder="1" applyAlignment="1">
      <alignment horizontal="left" vertical="center" wrapText="1"/>
    </xf>
    <xf numFmtId="0" fontId="2" fillId="2" borderId="46" xfId="0" applyFont="1" applyFill="1" applyBorder="1" applyAlignment="1">
      <alignment horizontal="left" vertical="center" wrapText="1"/>
    </xf>
    <xf numFmtId="0" fontId="2" fillId="2" borderId="47" xfId="0" applyFont="1" applyFill="1" applyBorder="1" applyAlignment="1">
      <alignment horizontal="left" vertical="center" wrapText="1"/>
    </xf>
    <xf numFmtId="0" fontId="36" fillId="0" borderId="12" xfId="0" applyFont="1" applyBorder="1" applyAlignment="1">
      <alignment horizontal="center" vertical="center" wrapText="1"/>
    </xf>
    <xf numFmtId="0" fontId="36" fillId="0" borderId="17" xfId="0" applyFont="1" applyBorder="1" applyAlignment="1">
      <alignment horizontal="center" vertical="center" wrapText="1"/>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3" fillId="0" borderId="21"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21" xfId="0" applyFont="1" applyBorder="1" applyAlignment="1">
      <alignment horizontal="left" vertical="center"/>
    </xf>
    <xf numFmtId="0" fontId="3" fillId="0" borderId="11" xfId="0" applyFont="1" applyBorder="1" applyAlignment="1">
      <alignment horizontal="left" vertical="center"/>
    </xf>
    <xf numFmtId="0" fontId="3" fillId="0" borderId="22" xfId="0" applyFont="1" applyBorder="1" applyAlignment="1">
      <alignment horizontal="left" vertical="center"/>
    </xf>
    <xf numFmtId="0" fontId="3" fillId="0" borderId="3"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7" fillId="0" borderId="0" xfId="0" applyFont="1" applyFill="1" applyBorder="1" applyAlignment="1">
      <alignment horizontal="right" vertical="center"/>
    </xf>
    <xf numFmtId="0" fontId="63" fillId="0" borderId="38" xfId="0" applyFont="1" applyFill="1" applyBorder="1" applyAlignment="1">
      <alignment horizontal="center"/>
    </xf>
    <xf numFmtId="0" fontId="62" fillId="0" borderId="0" xfId="0" applyFont="1" applyFill="1" applyBorder="1" applyAlignment="1">
      <alignment horizontal="center"/>
    </xf>
    <xf numFmtId="0" fontId="32" fillId="0" borderId="0" xfId="0" applyNumberFormat="1" applyFont="1" applyBorder="1" applyAlignment="1">
      <alignment horizontal="right"/>
    </xf>
    <xf numFmtId="0" fontId="44" fillId="0" borderId="1" xfId="0" applyFont="1" applyBorder="1" applyAlignment="1">
      <alignment horizontal="left" wrapText="1"/>
    </xf>
    <xf numFmtId="0" fontId="62" fillId="0" borderId="0" xfId="0" applyFont="1" applyAlignment="1">
      <alignment horizontal="center"/>
    </xf>
    <xf numFmtId="0" fontId="29" fillId="0" borderId="0" xfId="0" applyFont="1" applyAlignment="1">
      <alignment vertical="center" wrapText="1"/>
    </xf>
    <xf numFmtId="0" fontId="33" fillId="0" borderId="0" xfId="0" applyFont="1" applyAlignment="1">
      <alignment vertical="center" wrapText="1"/>
    </xf>
    <xf numFmtId="0" fontId="26" fillId="0" borderId="0" xfId="0" applyFont="1" applyAlignment="1">
      <alignment vertical="center" wrapText="1"/>
    </xf>
    <xf numFmtId="0" fontId="30" fillId="0" borderId="0" xfId="0" applyFont="1" applyAlignment="1">
      <alignment horizontal="center" vertical="center" wrapText="1"/>
    </xf>
    <xf numFmtId="0" fontId="25" fillId="0" borderId="0" xfId="0" applyFont="1" applyAlignment="1">
      <alignment horizontal="right" vertical="top" wrapText="1"/>
    </xf>
    <xf numFmtId="164" fontId="22" fillId="0" borderId="1" xfId="0" applyNumberFormat="1" applyFont="1" applyBorder="1" applyAlignment="1">
      <alignment horizontal="left" vertical="top" wrapText="1"/>
    </xf>
    <xf numFmtId="164" fontId="22" fillId="0" borderId="1" xfId="0" applyNumberFormat="1" applyFont="1" applyBorder="1" applyAlignment="1">
      <alignment vertical="center" wrapText="1"/>
    </xf>
    <xf numFmtId="164" fontId="22" fillId="0" borderId="12" xfId="0" applyNumberFormat="1" applyFont="1" applyBorder="1" applyAlignment="1">
      <alignment vertical="center" wrapText="1"/>
    </xf>
    <xf numFmtId="164" fontId="22" fillId="0" borderId="12" xfId="0" applyNumberFormat="1" applyFont="1" applyFill="1" applyBorder="1" applyAlignment="1">
      <alignment vertical="center" wrapText="1"/>
    </xf>
    <xf numFmtId="164" fontId="22" fillId="0" borderId="1" xfId="0" applyNumberFormat="1" applyFont="1" applyBorder="1" applyAlignment="1">
      <alignment horizontal="left" vertical="center" wrapText="1"/>
    </xf>
    <xf numFmtId="0" fontId="32" fillId="0" borderId="0" xfId="0" applyFont="1" applyAlignment="1">
      <alignment vertical="center" wrapText="1"/>
    </xf>
    <xf numFmtId="164" fontId="19" fillId="0" borderId="1" xfId="0" applyNumberFormat="1" applyFont="1" applyBorder="1" applyAlignment="1">
      <alignment vertical="center" wrapText="1"/>
    </xf>
    <xf numFmtId="0" fontId="31" fillId="0" borderId="0" xfId="0" applyFont="1" applyAlignment="1">
      <alignment horizontal="center" vertical="center" wrapText="1"/>
    </xf>
    <xf numFmtId="0" fontId="25" fillId="0" borderId="0" xfId="0" applyFont="1" applyAlignment="1">
      <alignment vertical="center" wrapText="1"/>
    </xf>
    <xf numFmtId="0" fontId="26" fillId="0" borderId="0" xfId="0" applyFont="1" applyAlignment="1">
      <alignment horizontal="center" vertical="center" wrapText="1"/>
    </xf>
    <xf numFmtId="0" fontId="28" fillId="0" borderId="0" xfId="0" applyFont="1" applyAlignment="1">
      <alignment horizontal="center" vertical="center" wrapText="1"/>
    </xf>
    <xf numFmtId="0" fontId="0" fillId="0" borderId="0" xfId="0" applyAlignment="1">
      <alignment vertical="center" wrapText="1"/>
    </xf>
    <xf numFmtId="164" fontId="0" fillId="0" borderId="1" xfId="0" applyNumberFormat="1" applyBorder="1" applyAlignment="1">
      <alignment horizontal="left" vertical="center" wrapText="1"/>
    </xf>
    <xf numFmtId="0" fontId="22" fillId="0" borderId="0" xfId="0" applyFont="1" applyAlignment="1">
      <alignment vertical="center" wrapText="1"/>
    </xf>
    <xf numFmtId="164" fontId="22" fillId="0" borderId="0" xfId="0" applyNumberFormat="1" applyFont="1" applyAlignment="1">
      <alignment vertical="center" wrapText="1"/>
    </xf>
    <xf numFmtId="0" fontId="19" fillId="0" borderId="0" xfId="0" applyFont="1" applyAlignment="1">
      <alignment vertical="center" wrapText="1"/>
    </xf>
    <xf numFmtId="164" fontId="19" fillId="0" borderId="1" xfId="0" applyNumberFormat="1" applyFont="1" applyBorder="1" applyAlignment="1">
      <alignment horizontal="left" vertical="center" wrapText="1"/>
    </xf>
    <xf numFmtId="0" fontId="27" fillId="5" borderId="0" xfId="0" applyFont="1" applyFill="1" applyAlignment="1">
      <alignment horizontal="center" vertical="center" wrapText="1"/>
    </xf>
    <xf numFmtId="0" fontId="33" fillId="0" borderId="1" xfId="0" applyFont="1" applyBorder="1" applyAlignment="1">
      <alignment horizontal="left" wrapText="1"/>
    </xf>
    <xf numFmtId="0" fontId="32" fillId="0" borderId="0" xfId="0" applyFont="1" applyBorder="1" applyAlignment="1">
      <alignment horizontal="left"/>
    </xf>
    <xf numFmtId="0" fontId="32" fillId="0" borderId="0" xfId="0" applyFont="1" applyBorder="1" applyAlignment="1">
      <alignment horizontal="left" wrapText="1"/>
    </xf>
    <xf numFmtId="0" fontId="33" fillId="0" borderId="12" xfId="0" applyFont="1" applyBorder="1" applyAlignment="1">
      <alignment horizontal="center" wrapText="1"/>
    </xf>
    <xf numFmtId="0" fontId="33" fillId="0" borderId="1" xfId="0" applyFont="1" applyBorder="1" applyAlignment="1">
      <alignment horizontal="left"/>
    </xf>
    <xf numFmtId="0" fontId="19" fillId="0" borderId="11" xfId="0" applyFont="1" applyBorder="1" applyAlignment="1">
      <alignment horizontal="right" wrapText="1"/>
    </xf>
    <xf numFmtId="165" fontId="19" fillId="0" borderId="0" xfId="0" applyNumberFormat="1" applyFont="1" applyBorder="1" applyAlignment="1">
      <alignment horizontal="center" wrapText="1"/>
    </xf>
    <xf numFmtId="165" fontId="19" fillId="0" borderId="1" xfId="0" applyNumberFormat="1" applyFont="1" applyBorder="1" applyAlignment="1">
      <alignment horizontal="center" wrapText="1"/>
    </xf>
    <xf numFmtId="0" fontId="32" fillId="0" borderId="0" xfId="0" applyFont="1" applyBorder="1" applyAlignment="1">
      <alignment wrapText="1"/>
    </xf>
    <xf numFmtId="0" fontId="32" fillId="0" borderId="0" xfId="0" applyFont="1" applyBorder="1" applyAlignment="1">
      <alignment horizontal="right" wrapText="1"/>
    </xf>
    <xf numFmtId="0" fontId="25" fillId="0" borderId="0" xfId="0" applyFont="1" applyAlignment="1">
      <alignment horizontal="left" vertical="center" wrapText="1"/>
    </xf>
    <xf numFmtId="0" fontId="25" fillId="0" borderId="0" xfId="0" applyFont="1" applyAlignment="1">
      <alignment horizontal="left" vertical="top" wrapText="1"/>
    </xf>
    <xf numFmtId="164" fontId="22" fillId="0" borderId="0" xfId="0" applyNumberFormat="1" applyFont="1" applyAlignment="1">
      <alignment horizontal="left" vertical="top" wrapText="1"/>
    </xf>
    <xf numFmtId="0" fontId="27" fillId="0" borderId="0" xfId="0" applyFont="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right" vertical="center" wrapText="1"/>
    </xf>
    <xf numFmtId="14" fontId="22" fillId="0" borderId="0" xfId="0" applyNumberFormat="1" applyFont="1" applyAlignment="1">
      <alignment horizontal="left" vertical="center" wrapText="1"/>
    </xf>
    <xf numFmtId="164" fontId="22" fillId="0" borderId="11" xfId="0" applyNumberFormat="1" applyFont="1" applyBorder="1" applyAlignment="1">
      <alignment horizontal="center" vertical="top" wrapText="1"/>
    </xf>
    <xf numFmtId="164" fontId="22" fillId="0" borderId="0" xfId="0" applyNumberFormat="1" applyFont="1" applyBorder="1" applyAlignment="1">
      <alignment horizontal="center" vertical="top" wrapText="1"/>
    </xf>
    <xf numFmtId="0" fontId="22" fillId="0" borderId="1" xfId="0" applyFont="1" applyBorder="1" applyAlignment="1">
      <alignment horizontal="left" vertical="center" wrapText="1"/>
    </xf>
    <xf numFmtId="0" fontId="33" fillId="0" borderId="11" xfId="0" applyFont="1" applyBorder="1" applyAlignment="1">
      <alignment horizontal="right" wrapText="1"/>
    </xf>
    <xf numFmtId="164" fontId="5" fillId="0" borderId="45" xfId="0" applyNumberFormat="1" applyFont="1" applyBorder="1" applyAlignment="1" applyProtection="1">
      <alignment horizontal="left"/>
    </xf>
    <xf numFmtId="164" fontId="5" fillId="0" borderId="46" xfId="0" applyNumberFormat="1" applyFont="1" applyBorder="1" applyAlignment="1" applyProtection="1">
      <alignment horizontal="left"/>
    </xf>
    <xf numFmtId="164" fontId="1" fillId="0" borderId="12" xfId="0" applyNumberFormat="1" applyFont="1" applyBorder="1" applyAlignment="1">
      <alignment horizontal="left"/>
    </xf>
    <xf numFmtId="164" fontId="1" fillId="0" borderId="12" xfId="0" applyNumberFormat="1" applyFont="1" applyBorder="1" applyAlignment="1" applyProtection="1">
      <alignment horizontal="left"/>
    </xf>
    <xf numFmtId="164" fontId="1" fillId="0" borderId="17" xfId="0" applyNumberFormat="1" applyFont="1" applyBorder="1" applyAlignment="1" applyProtection="1">
      <alignment horizontal="left"/>
    </xf>
    <xf numFmtId="164" fontId="1" fillId="0" borderId="11" xfId="0" applyNumberFormat="1" applyFont="1" applyBorder="1" applyAlignment="1" applyProtection="1">
      <alignment horizontal="left"/>
    </xf>
    <xf numFmtId="164" fontId="1" fillId="0" borderId="22" xfId="0" applyNumberFormat="1" applyFont="1" applyBorder="1" applyAlignment="1" applyProtection="1">
      <alignment horizontal="left"/>
    </xf>
    <xf numFmtId="164" fontId="1" fillId="0" borderId="19" xfId="0" applyNumberFormat="1" applyFont="1" applyBorder="1" applyAlignment="1" applyProtection="1">
      <alignment horizontal="left"/>
    </xf>
    <xf numFmtId="164" fontId="1" fillId="0" borderId="20" xfId="0" applyNumberFormat="1" applyFont="1" applyBorder="1" applyAlignment="1" applyProtection="1">
      <alignment horizontal="left"/>
    </xf>
    <xf numFmtId="164" fontId="5" fillId="0" borderId="23" xfId="0" applyNumberFormat="1" applyFont="1" applyBorder="1" applyAlignment="1" applyProtection="1">
      <alignment horizontal="left"/>
    </xf>
    <xf numFmtId="164" fontId="5" fillId="0" borderId="24" xfId="0" applyNumberFormat="1" applyFont="1" applyBorder="1" applyAlignment="1" applyProtection="1">
      <alignment horizontal="left"/>
    </xf>
    <xf numFmtId="164" fontId="5" fillId="0" borderId="25" xfId="0" applyNumberFormat="1" applyFont="1" applyBorder="1" applyAlignment="1" applyProtection="1">
      <alignment horizontal="left"/>
    </xf>
    <xf numFmtId="164" fontId="2" fillId="2" borderId="13" xfId="0" applyNumberFormat="1" applyFont="1" applyFill="1" applyBorder="1" applyAlignment="1" applyProtection="1">
      <alignment horizontal="left"/>
    </xf>
    <xf numFmtId="164" fontId="2" fillId="2" borderId="14" xfId="0" applyNumberFormat="1" applyFont="1" applyFill="1" applyBorder="1" applyAlignment="1" applyProtection="1">
      <alignment horizontal="left"/>
    </xf>
    <xf numFmtId="164" fontId="2" fillId="2" borderId="15" xfId="0" applyNumberFormat="1" applyFont="1" applyFill="1" applyBorder="1" applyAlignment="1" applyProtection="1">
      <alignment horizontal="left"/>
    </xf>
    <xf numFmtId="164" fontId="1" fillId="0" borderId="19" xfId="0" applyNumberFormat="1" applyFont="1" applyBorder="1" applyAlignment="1">
      <alignment horizontal="left"/>
    </xf>
    <xf numFmtId="164" fontId="0" fillId="0" borderId="12" xfId="0" applyNumberFormat="1" applyBorder="1" applyAlignment="1">
      <alignment horizontal="left"/>
    </xf>
    <xf numFmtId="164" fontId="0" fillId="0" borderId="17" xfId="0" applyNumberFormat="1" applyBorder="1" applyAlignment="1">
      <alignment horizontal="left"/>
    </xf>
    <xf numFmtId="164" fontId="0" fillId="0" borderId="19" xfId="0" applyNumberFormat="1" applyBorder="1" applyAlignment="1">
      <alignment horizontal="left"/>
    </xf>
    <xf numFmtId="164" fontId="1" fillId="0" borderId="18" xfId="0" applyNumberFormat="1" applyFont="1" applyBorder="1" applyAlignment="1">
      <alignment horizontal="right"/>
    </xf>
    <xf numFmtId="164" fontId="0" fillId="0" borderId="19" xfId="0" applyNumberFormat="1" applyBorder="1" applyAlignment="1">
      <alignment horizontal="right"/>
    </xf>
    <xf numFmtId="164" fontId="0" fillId="0" borderId="20" xfId="0" applyNumberFormat="1" applyBorder="1" applyAlignment="1">
      <alignment horizontal="left"/>
    </xf>
    <xf numFmtId="164" fontId="2" fillId="2" borderId="23" xfId="0" applyNumberFormat="1" applyFont="1" applyFill="1" applyBorder="1" applyAlignment="1" applyProtection="1">
      <alignment horizontal="left"/>
    </xf>
    <xf numFmtId="164" fontId="2" fillId="2" borderId="24" xfId="0" applyNumberFormat="1" applyFont="1" applyFill="1" applyBorder="1" applyAlignment="1" applyProtection="1">
      <alignment horizontal="left"/>
    </xf>
    <xf numFmtId="164" fontId="2" fillId="2" borderId="25" xfId="0" applyNumberFormat="1" applyFont="1" applyFill="1" applyBorder="1" applyAlignment="1" applyProtection="1">
      <alignment horizontal="left"/>
    </xf>
    <xf numFmtId="164" fontId="2" fillId="2" borderId="13" xfId="0" applyNumberFormat="1" applyFont="1" applyFill="1" applyBorder="1" applyAlignment="1">
      <alignment horizontal="left"/>
    </xf>
    <xf numFmtId="164" fontId="2" fillId="2" borderId="14" xfId="0" applyNumberFormat="1" applyFont="1" applyFill="1" applyBorder="1" applyAlignment="1">
      <alignment horizontal="left"/>
    </xf>
    <xf numFmtId="164" fontId="2" fillId="2" borderId="15" xfId="0" applyNumberFormat="1" applyFont="1" applyFill="1" applyBorder="1" applyAlignment="1">
      <alignment horizontal="left"/>
    </xf>
    <xf numFmtId="164" fontId="2" fillId="2" borderId="26" xfId="0" applyNumberFormat="1" applyFont="1" applyFill="1" applyBorder="1" applyAlignment="1" applyProtection="1">
      <alignment horizontal="left"/>
    </xf>
    <xf numFmtId="164" fontId="2" fillId="2" borderId="1" xfId="0" applyNumberFormat="1" applyFont="1" applyFill="1" applyBorder="1" applyAlignment="1" applyProtection="1">
      <alignment horizontal="left"/>
    </xf>
    <xf numFmtId="164" fontId="2" fillId="2" borderId="27" xfId="0" applyNumberFormat="1" applyFont="1" applyFill="1" applyBorder="1" applyAlignment="1" applyProtection="1">
      <alignment horizontal="left"/>
    </xf>
    <xf numFmtId="164" fontId="4" fillId="0" borderId="0" xfId="0" applyNumberFormat="1" applyFont="1" applyAlignment="1">
      <alignment horizontal="center"/>
    </xf>
    <xf numFmtId="164" fontId="5" fillId="0" borderId="23" xfId="0" applyNumberFormat="1" applyFont="1" applyBorder="1" applyAlignment="1">
      <alignment horizontal="left"/>
    </xf>
    <xf numFmtId="164" fontId="5" fillId="0" borderId="24" xfId="0" applyNumberFormat="1" applyFont="1" applyBorder="1" applyAlignment="1">
      <alignment horizontal="left"/>
    </xf>
    <xf numFmtId="164" fontId="5" fillId="0" borderId="25" xfId="0" applyNumberFormat="1" applyFont="1" applyBorder="1" applyAlignment="1">
      <alignment horizontal="left"/>
    </xf>
    <xf numFmtId="0" fontId="40" fillId="0" borderId="1" xfId="0" applyFont="1" applyBorder="1" applyAlignment="1">
      <alignment horizontal="left" wrapText="1"/>
    </xf>
    <xf numFmtId="0" fontId="51" fillId="0" borderId="0" xfId="0" applyFont="1" applyAlignment="1">
      <alignment horizontal="right" vertical="center" wrapText="1"/>
    </xf>
    <xf numFmtId="0" fontId="40" fillId="0" borderId="1" xfId="0" applyFont="1" applyBorder="1" applyAlignment="1">
      <alignment horizontal="left" vertical="center" wrapText="1"/>
    </xf>
    <xf numFmtId="0" fontId="52" fillId="0" borderId="0" xfId="0" applyFont="1" applyBorder="1" applyAlignment="1">
      <alignment horizontal="right" vertical="center" wrapText="1"/>
    </xf>
    <xf numFmtId="0" fontId="3" fillId="0" borderId="0" xfId="0" applyFont="1" applyBorder="1" applyAlignment="1">
      <alignment horizontal="right" vertical="center" wrapText="1"/>
    </xf>
    <xf numFmtId="0" fontId="7" fillId="0" borderId="68" xfId="0" applyFont="1" applyBorder="1" applyAlignment="1">
      <alignment horizontal="left" vertical="center" wrapText="1"/>
    </xf>
    <xf numFmtId="0" fontId="7" fillId="0" borderId="71" xfId="0" applyFont="1" applyBorder="1" applyAlignment="1">
      <alignment horizontal="left" vertical="center" wrapText="1"/>
    </xf>
    <xf numFmtId="0" fontId="7" fillId="0" borderId="62" xfId="0" applyFont="1" applyBorder="1" applyAlignment="1">
      <alignment horizontal="left" vertical="center" wrapText="1"/>
    </xf>
    <xf numFmtId="0" fontId="8" fillId="0" borderId="71" xfId="0" applyFont="1" applyBorder="1" applyAlignment="1">
      <alignment horizontal="left" vertical="center" wrapText="1"/>
    </xf>
    <xf numFmtId="0" fontId="7" fillId="0" borderId="65" xfId="0" applyFont="1" applyBorder="1" applyAlignment="1">
      <alignment horizontal="left" vertical="center" wrapText="1"/>
    </xf>
    <xf numFmtId="0" fontId="7" fillId="0" borderId="62" xfId="0" applyFont="1" applyBorder="1" applyAlignment="1">
      <alignment horizontal="left" vertical="top" wrapText="1"/>
    </xf>
    <xf numFmtId="0" fontId="7" fillId="0" borderId="71" xfId="0" applyFont="1" applyBorder="1" applyAlignment="1">
      <alignment horizontal="left" vertical="top" wrapText="1"/>
    </xf>
    <xf numFmtId="0" fontId="7" fillId="0" borderId="68" xfId="0" applyFont="1" applyBorder="1" applyAlignment="1">
      <alignment horizontal="left" vertical="top" wrapText="1"/>
    </xf>
    <xf numFmtId="0" fontId="40" fillId="0" borderId="12" xfId="0" applyFont="1" applyBorder="1" applyAlignment="1">
      <alignment horizontal="left" wrapText="1"/>
    </xf>
    <xf numFmtId="0" fontId="52" fillId="0" borderId="12" xfId="0" applyFont="1" applyBorder="1" applyAlignment="1">
      <alignment horizontal="left" wrapText="1"/>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0" fillId="0" borderId="29" xfId="0" applyFont="1" applyBorder="1" applyAlignment="1">
      <alignment horizontal="left" vertical="center" wrapText="1"/>
    </xf>
    <xf numFmtId="0" fontId="7" fillId="0" borderId="59" xfId="0" applyFont="1" applyBorder="1" applyAlignment="1">
      <alignment horizontal="left" vertical="center" wrapText="1"/>
    </xf>
  </cellXfs>
  <cellStyles count="3">
    <cellStyle name="Good" xfId="1" builtinId="26"/>
    <cellStyle name="Hyperlink" xfId="2" builtinId="8"/>
    <cellStyle name="Normal" xfId="0" builtinId="0"/>
  </cellStyles>
  <dxfs count="662">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9C0006"/>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1"/>
        </patternFill>
      </fill>
    </dxf>
    <dxf>
      <font>
        <color rgb="FF9C0006"/>
      </font>
      <fill>
        <patternFill>
          <bgColor rgb="FFFFC7CE"/>
        </patternFill>
      </fill>
    </dxf>
    <dxf>
      <font>
        <b/>
        <i val="0"/>
        <color rgb="FF9C0006"/>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hyperlink" Target="https://www.codot.gov/library/forms/form-numbers-broken-down/cdot-08" TargetMode="External"/><Relationship Id="rId13" Type="http://schemas.openxmlformats.org/officeDocument/2006/relationships/hyperlink" Target="https://www.codot.gov/library/forms/form-numbers-broken-down/cdot-00?b_start:int=20" TargetMode="External"/><Relationship Id="rId3" Type="http://schemas.openxmlformats.org/officeDocument/2006/relationships/hyperlink" Target="http://www.fhwa.dot.gov/eforms/" TargetMode="External"/><Relationship Id="rId7" Type="http://schemas.openxmlformats.org/officeDocument/2006/relationships/hyperlink" Target="https://www.codot.gov/library/forms/form-numbers-broken-down/cdot-13?b_start:int=20" TargetMode="External"/><Relationship Id="rId12" Type="http://schemas.openxmlformats.org/officeDocument/2006/relationships/hyperlink" Target="https://www.codot.gov/library/forms/form-numbers-broken-down/cdot-13?b_start:int=40" TargetMode="External"/><Relationship Id="rId2" Type="http://schemas.openxmlformats.org/officeDocument/2006/relationships/image" Target="../media/image1.png"/><Relationship Id="rId1" Type="http://schemas.openxmlformats.org/officeDocument/2006/relationships/hyperlink" Target="https://www.codot.gov/library/forms/cdot0205.xlsx/view" TargetMode="External"/><Relationship Id="rId6" Type="http://schemas.openxmlformats.org/officeDocument/2006/relationships/hyperlink" Target="https://www.codot.gov/library/forms/form-numbers-broken-down/cdot-14" TargetMode="External"/><Relationship Id="rId11" Type="http://schemas.openxmlformats.org/officeDocument/2006/relationships/hyperlink" Target="https://www.codot.gov/library/forms/form-numbers-broken-down/cdot-05?b_start:int=20" TargetMode="External"/><Relationship Id="rId5" Type="http://schemas.openxmlformats.org/officeDocument/2006/relationships/hyperlink" Target="http://www.fhwa.dot.gov/programadmin/contracts/" TargetMode="External"/><Relationship Id="rId10" Type="http://schemas.openxmlformats.org/officeDocument/2006/relationships/hyperlink" Target="https://www.codot.gov/library/forms/form-numbers-broken-down/cdot-00" TargetMode="External"/><Relationship Id="rId4" Type="http://schemas.openxmlformats.org/officeDocument/2006/relationships/image" Target="../media/image2.gif"/><Relationship Id="rId9" Type="http://schemas.openxmlformats.org/officeDocument/2006/relationships/hyperlink" Target="https://www.codot.gov/library/forms/form-numbers-broken-down/cdot-01" TargetMode="External"/><Relationship Id="rId14" Type="http://schemas.openxmlformats.org/officeDocument/2006/relationships/hyperlink" Target="https://www.codot.gov/library/forms/form-numbers-broken-down/cdot-06"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83820</xdr:colOff>
          <xdr:row>168</xdr:row>
          <xdr:rowOff>335280</xdr:rowOff>
        </xdr:from>
        <xdr:to>
          <xdr:col>6</xdr:col>
          <xdr:colOff>152400</xdr:colOff>
          <xdr:row>169</xdr:row>
          <xdr:rowOff>22860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Accept Fuel Cost Adjustments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168</xdr:row>
          <xdr:rowOff>327660</xdr:rowOff>
        </xdr:from>
        <xdr:to>
          <xdr:col>9</xdr:col>
          <xdr:colOff>563880</xdr:colOff>
          <xdr:row>169</xdr:row>
          <xdr:rowOff>7620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Decline Fuel Cost Adjustments</a:t>
              </a:r>
            </a:p>
          </xdr:txBody>
        </xdr:sp>
        <xdr:clientData/>
      </xdr:twoCellAnchor>
    </mc:Choice>
    <mc:Fallback/>
  </mc:AlternateContent>
  <xdr:twoCellAnchor editAs="oneCell">
    <xdr:from>
      <xdr:col>4</xdr:col>
      <xdr:colOff>463550</xdr:colOff>
      <xdr:row>207</xdr:row>
      <xdr:rowOff>225425</xdr:rowOff>
    </xdr:from>
    <xdr:to>
      <xdr:col>5</xdr:col>
      <xdr:colOff>802434</xdr:colOff>
      <xdr:row>207</xdr:row>
      <xdr:rowOff>603735</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350683" y="87796158"/>
          <a:ext cx="1007751" cy="378310"/>
        </a:xfrm>
        <a:prstGeom prst="rect">
          <a:avLst/>
        </a:prstGeom>
      </xdr:spPr>
    </xdr:pic>
    <xdr:clientData/>
  </xdr:twoCellAnchor>
  <xdr:twoCellAnchor editAs="oneCell">
    <xdr:from>
      <xdr:col>4</xdr:col>
      <xdr:colOff>289984</xdr:colOff>
      <xdr:row>197</xdr:row>
      <xdr:rowOff>572559</xdr:rowOff>
    </xdr:from>
    <xdr:to>
      <xdr:col>5</xdr:col>
      <xdr:colOff>819150</xdr:colOff>
      <xdr:row>197</xdr:row>
      <xdr:rowOff>963084</xdr:rowOff>
    </xdr:to>
    <xdr:pic>
      <xdr:nvPicPr>
        <xdr:cNvPr id="4" name="Picture 3">
          <a:hlinkClick xmlns:r="http://schemas.openxmlformats.org/officeDocument/2006/relationships" r:id="rId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177117" y="78762226"/>
          <a:ext cx="1198033" cy="390525"/>
        </a:xfrm>
        <a:prstGeom prst="rect">
          <a:avLst/>
        </a:prstGeom>
      </xdr:spPr>
    </xdr:pic>
    <xdr:clientData/>
  </xdr:twoCellAnchor>
  <xdr:twoCellAnchor editAs="oneCell">
    <xdr:from>
      <xdr:col>8</xdr:col>
      <xdr:colOff>37042</xdr:colOff>
      <xdr:row>195</xdr:row>
      <xdr:rowOff>727075</xdr:rowOff>
    </xdr:from>
    <xdr:to>
      <xdr:col>9</xdr:col>
      <xdr:colOff>560917</xdr:colOff>
      <xdr:row>195</xdr:row>
      <xdr:rowOff>1117389</xdr:rowOff>
    </xdr:to>
    <xdr:pic>
      <xdr:nvPicPr>
        <xdr:cNvPr id="11" name="Picture 10">
          <a:hlinkClick xmlns:r="http://schemas.openxmlformats.org/officeDocument/2006/relationships" r:id="rId5"/>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472642" y="77104875"/>
          <a:ext cx="1192742" cy="390314"/>
        </a:xfrm>
        <a:prstGeom prst="rect">
          <a:avLst/>
        </a:prstGeom>
      </xdr:spPr>
    </xdr:pic>
    <xdr:clientData/>
  </xdr:twoCellAnchor>
  <xdr:twoCellAnchor editAs="oneCell">
    <xdr:from>
      <xdr:col>4</xdr:col>
      <xdr:colOff>463550</xdr:colOff>
      <xdr:row>201</xdr:row>
      <xdr:rowOff>226483</xdr:rowOff>
    </xdr:from>
    <xdr:to>
      <xdr:col>5</xdr:col>
      <xdr:colOff>802434</xdr:colOff>
      <xdr:row>201</xdr:row>
      <xdr:rowOff>602675</xdr:rowOff>
    </xdr:to>
    <xdr:pic>
      <xdr:nvPicPr>
        <xdr:cNvPr id="13" name="Picture 12">
          <a:hlinkClick xmlns:r="http://schemas.openxmlformats.org/officeDocument/2006/relationships" r:id="rId6"/>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350683" y="82700283"/>
          <a:ext cx="1007751" cy="376192"/>
        </a:xfrm>
        <a:prstGeom prst="rect">
          <a:avLst/>
        </a:prstGeom>
      </xdr:spPr>
    </xdr:pic>
    <xdr:clientData/>
  </xdr:twoCellAnchor>
  <xdr:twoCellAnchor editAs="oneCell">
    <xdr:from>
      <xdr:col>4</xdr:col>
      <xdr:colOff>463550</xdr:colOff>
      <xdr:row>202</xdr:row>
      <xdr:rowOff>597959</xdr:rowOff>
    </xdr:from>
    <xdr:to>
      <xdr:col>5</xdr:col>
      <xdr:colOff>802434</xdr:colOff>
      <xdr:row>202</xdr:row>
      <xdr:rowOff>980820</xdr:rowOff>
    </xdr:to>
    <xdr:pic>
      <xdr:nvPicPr>
        <xdr:cNvPr id="16" name="Picture 15">
          <a:hlinkClick xmlns:r="http://schemas.openxmlformats.org/officeDocument/2006/relationships" r:id="rId6"/>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350683" y="83774492"/>
          <a:ext cx="1007751" cy="382861"/>
        </a:xfrm>
        <a:prstGeom prst="rect">
          <a:avLst/>
        </a:prstGeom>
      </xdr:spPr>
    </xdr:pic>
    <xdr:clientData/>
  </xdr:twoCellAnchor>
  <xdr:twoCellAnchor editAs="oneCell">
    <xdr:from>
      <xdr:col>4</xdr:col>
      <xdr:colOff>463550</xdr:colOff>
      <xdr:row>203</xdr:row>
      <xdr:rowOff>200025</xdr:rowOff>
    </xdr:from>
    <xdr:to>
      <xdr:col>5</xdr:col>
      <xdr:colOff>802434</xdr:colOff>
      <xdr:row>203</xdr:row>
      <xdr:rowOff>583097</xdr:rowOff>
    </xdr:to>
    <xdr:pic>
      <xdr:nvPicPr>
        <xdr:cNvPr id="17" name="Picture 16">
          <a:hlinkClick xmlns:r="http://schemas.openxmlformats.org/officeDocument/2006/relationships" r:id="rId7"/>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350683" y="84358692"/>
          <a:ext cx="1007751" cy="383072"/>
        </a:xfrm>
        <a:prstGeom prst="rect">
          <a:avLst/>
        </a:prstGeom>
      </xdr:spPr>
    </xdr:pic>
    <xdr:clientData/>
  </xdr:twoCellAnchor>
  <xdr:twoCellAnchor editAs="oneCell">
    <xdr:from>
      <xdr:col>4</xdr:col>
      <xdr:colOff>463550</xdr:colOff>
      <xdr:row>204</xdr:row>
      <xdr:rowOff>517525</xdr:rowOff>
    </xdr:from>
    <xdr:to>
      <xdr:col>5</xdr:col>
      <xdr:colOff>802434</xdr:colOff>
      <xdr:row>204</xdr:row>
      <xdr:rowOff>902290</xdr:rowOff>
    </xdr:to>
    <xdr:pic>
      <xdr:nvPicPr>
        <xdr:cNvPr id="18" name="Picture 17">
          <a:hlinkClick xmlns:r="http://schemas.openxmlformats.org/officeDocument/2006/relationships" r:id="rId8"/>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350683" y="85378925"/>
          <a:ext cx="1007751" cy="384765"/>
        </a:xfrm>
        <a:prstGeom prst="rect">
          <a:avLst/>
        </a:prstGeom>
      </xdr:spPr>
    </xdr:pic>
    <xdr:clientData/>
  </xdr:twoCellAnchor>
  <xdr:twoCellAnchor editAs="oneCell">
    <xdr:from>
      <xdr:col>4</xdr:col>
      <xdr:colOff>463550</xdr:colOff>
      <xdr:row>205</xdr:row>
      <xdr:rowOff>209550</xdr:rowOff>
    </xdr:from>
    <xdr:to>
      <xdr:col>5</xdr:col>
      <xdr:colOff>802434</xdr:colOff>
      <xdr:row>205</xdr:row>
      <xdr:rowOff>592622</xdr:rowOff>
    </xdr:to>
    <xdr:pic>
      <xdr:nvPicPr>
        <xdr:cNvPr id="19" name="Picture 18">
          <a:hlinkClick xmlns:r="http://schemas.openxmlformats.org/officeDocument/2006/relationships" r:id="rId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350683" y="86027683"/>
          <a:ext cx="1007751" cy="383072"/>
        </a:xfrm>
        <a:prstGeom prst="rect">
          <a:avLst/>
        </a:prstGeom>
      </xdr:spPr>
    </xdr:pic>
    <xdr:clientData/>
  </xdr:twoCellAnchor>
  <xdr:twoCellAnchor editAs="oneCell">
    <xdr:from>
      <xdr:col>8</xdr:col>
      <xdr:colOff>153458</xdr:colOff>
      <xdr:row>218</xdr:row>
      <xdr:rowOff>177799</xdr:rowOff>
    </xdr:from>
    <xdr:to>
      <xdr:col>9</xdr:col>
      <xdr:colOff>487051</xdr:colOff>
      <xdr:row>218</xdr:row>
      <xdr:rowOff>566057</xdr:rowOff>
    </xdr:to>
    <xdr:pic>
      <xdr:nvPicPr>
        <xdr:cNvPr id="20" name="Picture 19">
          <a:hlinkClick xmlns:r="http://schemas.openxmlformats.org/officeDocument/2006/relationships" r:id="rId9"/>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89058" y="95664866"/>
          <a:ext cx="1002460" cy="388258"/>
        </a:xfrm>
        <a:prstGeom prst="rect">
          <a:avLst/>
        </a:prstGeom>
      </xdr:spPr>
    </xdr:pic>
    <xdr:clientData/>
  </xdr:twoCellAnchor>
  <xdr:twoCellAnchor editAs="oneCell">
    <xdr:from>
      <xdr:col>4</xdr:col>
      <xdr:colOff>425450</xdr:colOff>
      <xdr:row>373</xdr:row>
      <xdr:rowOff>508000</xdr:rowOff>
    </xdr:from>
    <xdr:to>
      <xdr:col>5</xdr:col>
      <xdr:colOff>755868</xdr:colOff>
      <xdr:row>373</xdr:row>
      <xdr:rowOff>891072</xdr:rowOff>
    </xdr:to>
    <xdr:pic>
      <xdr:nvPicPr>
        <xdr:cNvPr id="21" name="Picture 20">
          <a:hlinkClick xmlns:r="http://schemas.openxmlformats.org/officeDocument/2006/relationships" r:id="rId6"/>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359150" y="148234400"/>
          <a:ext cx="1003518" cy="383072"/>
        </a:xfrm>
        <a:prstGeom prst="rect">
          <a:avLst/>
        </a:prstGeom>
      </xdr:spPr>
    </xdr:pic>
    <xdr:clientData/>
  </xdr:twoCellAnchor>
  <xdr:twoCellAnchor editAs="oneCell">
    <xdr:from>
      <xdr:col>4</xdr:col>
      <xdr:colOff>304800</xdr:colOff>
      <xdr:row>384</xdr:row>
      <xdr:rowOff>396875</xdr:rowOff>
    </xdr:from>
    <xdr:to>
      <xdr:col>5</xdr:col>
      <xdr:colOff>643684</xdr:colOff>
      <xdr:row>384</xdr:row>
      <xdr:rowOff>779947</xdr:rowOff>
    </xdr:to>
    <xdr:pic>
      <xdr:nvPicPr>
        <xdr:cNvPr id="22" name="Picture 21">
          <a:hlinkClick xmlns:r="http://schemas.openxmlformats.org/officeDocument/2006/relationships" r:id="rId10"/>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25800" y="163050008"/>
          <a:ext cx="1007751" cy="383072"/>
        </a:xfrm>
        <a:prstGeom prst="rect">
          <a:avLst/>
        </a:prstGeom>
      </xdr:spPr>
    </xdr:pic>
    <xdr:clientData/>
  </xdr:twoCellAnchor>
  <xdr:twoCellAnchor editAs="oneCell">
    <xdr:from>
      <xdr:col>4</xdr:col>
      <xdr:colOff>247650</xdr:colOff>
      <xdr:row>509</xdr:row>
      <xdr:rowOff>728133</xdr:rowOff>
    </xdr:from>
    <xdr:to>
      <xdr:col>5</xdr:col>
      <xdr:colOff>586534</xdr:colOff>
      <xdr:row>509</xdr:row>
      <xdr:rowOff>1111205</xdr:rowOff>
    </xdr:to>
    <xdr:pic>
      <xdr:nvPicPr>
        <xdr:cNvPr id="23" name="Picture 22">
          <a:hlinkClick xmlns:r="http://schemas.openxmlformats.org/officeDocument/2006/relationships" r:id="rId11"/>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073400" y="229560966"/>
          <a:ext cx="984467" cy="383072"/>
        </a:xfrm>
        <a:prstGeom prst="rect">
          <a:avLst/>
        </a:prstGeom>
      </xdr:spPr>
    </xdr:pic>
    <xdr:clientData/>
  </xdr:twoCellAnchor>
  <xdr:twoCellAnchor editAs="oneCell">
    <xdr:from>
      <xdr:col>4</xdr:col>
      <xdr:colOff>437092</xdr:colOff>
      <xdr:row>123</xdr:row>
      <xdr:rowOff>197909</xdr:rowOff>
    </xdr:from>
    <xdr:to>
      <xdr:col>5</xdr:col>
      <xdr:colOff>775976</xdr:colOff>
      <xdr:row>124</xdr:row>
      <xdr:rowOff>20487</xdr:rowOff>
    </xdr:to>
    <xdr:pic>
      <xdr:nvPicPr>
        <xdr:cNvPr id="24" name="Picture 23">
          <a:hlinkClick xmlns:r="http://schemas.openxmlformats.org/officeDocument/2006/relationships" r:id="rId12"/>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339318" y="50801335"/>
          <a:ext cx="1001493" cy="379169"/>
        </a:xfrm>
        <a:prstGeom prst="rect">
          <a:avLst/>
        </a:prstGeom>
      </xdr:spPr>
    </xdr:pic>
    <xdr:clientData/>
  </xdr:twoCellAnchor>
  <xdr:twoCellAnchor editAs="oneCell">
    <xdr:from>
      <xdr:col>7</xdr:col>
      <xdr:colOff>898524</xdr:colOff>
      <xdr:row>167</xdr:row>
      <xdr:rowOff>709083</xdr:rowOff>
    </xdr:from>
    <xdr:to>
      <xdr:col>9</xdr:col>
      <xdr:colOff>296550</xdr:colOff>
      <xdr:row>168</xdr:row>
      <xdr:rowOff>171406</xdr:rowOff>
    </xdr:to>
    <xdr:pic>
      <xdr:nvPicPr>
        <xdr:cNvPr id="27" name="Picture 26">
          <a:hlinkClick xmlns:r="http://schemas.openxmlformats.org/officeDocument/2006/relationships" r:id="rId13"/>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989107" y="77163083"/>
          <a:ext cx="953776" cy="372489"/>
        </a:xfrm>
        <a:prstGeom prst="rect">
          <a:avLst/>
        </a:prstGeom>
      </xdr:spPr>
    </xdr:pic>
    <xdr:clientData/>
  </xdr:twoCellAnchor>
  <xdr:twoCellAnchor editAs="oneCell">
    <xdr:from>
      <xdr:col>7</xdr:col>
      <xdr:colOff>945243</xdr:colOff>
      <xdr:row>361</xdr:row>
      <xdr:rowOff>707268</xdr:rowOff>
    </xdr:from>
    <xdr:to>
      <xdr:col>9</xdr:col>
      <xdr:colOff>331779</xdr:colOff>
      <xdr:row>361</xdr:row>
      <xdr:rowOff>1093092</xdr:rowOff>
    </xdr:to>
    <xdr:pic>
      <xdr:nvPicPr>
        <xdr:cNvPr id="28" name="Picture 27">
          <a:hlinkClick xmlns:r="http://schemas.openxmlformats.org/officeDocument/2006/relationships" r:id="rId14"/>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484586" y="147555554"/>
          <a:ext cx="1008507" cy="3858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s://www.codot.gov/business/apl/notice-to-contractors.html" TargetMode="External"/><Relationship Id="rId1" Type="http://schemas.openxmlformats.org/officeDocument/2006/relationships/hyperlink" Target="https://www.codot.gov/library/traffic/traffic-manuals-guidelines/fed-state-co-traffic-manuals/mutcd"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R554"/>
  <sheetViews>
    <sheetView showGridLines="0" view="pageBreakPreview" zoomScale="90" zoomScaleNormal="90" zoomScaleSheetLayoutView="90" zoomScalePageLayoutView="60" workbookViewId="0">
      <selection activeCell="M463" sqref="M463"/>
    </sheetView>
  </sheetViews>
  <sheetFormatPr defaultColWidth="8.88671875" defaultRowHeight="13.8" x14ac:dyDescent="0.3"/>
  <cols>
    <col min="1" max="1" width="13.33203125" style="137" bestFit="1" customWidth="1"/>
    <col min="2" max="5" width="9.6640625" style="137" customWidth="1"/>
    <col min="6" max="6" width="13.5546875" style="137" customWidth="1"/>
    <col min="7" max="7" width="10.5546875" style="137" customWidth="1"/>
    <col min="8" max="8" width="13.6640625" style="137" customWidth="1"/>
    <col min="9" max="9" width="9.6640625" style="137" customWidth="1"/>
    <col min="10" max="10" width="10.44140625" style="137" customWidth="1"/>
    <col min="11" max="11" width="8.88671875" style="138"/>
    <col min="12" max="18" width="8.88671875" style="139"/>
    <col min="19" max="16384" width="8.88671875" style="137"/>
  </cols>
  <sheetData>
    <row r="1" spans="1:18" ht="15" customHeight="1" thickBot="1" x14ac:dyDescent="0.35">
      <c r="B1" s="530" t="s">
        <v>532</v>
      </c>
      <c r="C1" s="531"/>
      <c r="D1" s="531"/>
      <c r="E1" s="531"/>
      <c r="F1" s="531"/>
      <c r="G1" s="531"/>
      <c r="H1" s="531"/>
      <c r="I1" s="531"/>
      <c r="J1" s="532"/>
    </row>
    <row r="2" spans="1:18" ht="336.6" customHeight="1" thickBot="1" x14ac:dyDescent="0.35">
      <c r="B2" s="541" t="s">
        <v>548</v>
      </c>
      <c r="C2" s="542"/>
      <c r="D2" s="542"/>
      <c r="E2" s="542"/>
      <c r="F2" s="542"/>
      <c r="G2" s="542"/>
      <c r="H2" s="542"/>
      <c r="I2" s="542"/>
      <c r="J2" s="543"/>
      <c r="K2" s="138" t="str">
        <f>REPT(CHAR(10),85)</f>
        <v xml:space="preserve">
</v>
      </c>
    </row>
    <row r="3" spans="1:18" ht="21" thickBot="1" x14ac:dyDescent="0.35">
      <c r="B3" s="270" t="s">
        <v>533</v>
      </c>
      <c r="C3" s="271"/>
      <c r="D3" s="271"/>
      <c r="E3" s="271"/>
      <c r="F3" s="271"/>
      <c r="G3" s="271"/>
      <c r="H3" s="271"/>
      <c r="I3" s="271"/>
      <c r="J3" s="272"/>
      <c r="K3" s="138" t="str">
        <f t="shared" ref="K3" si="0">REPT(CHAR(10),1)</f>
        <v xml:space="preserve">
</v>
      </c>
    </row>
    <row r="4" spans="1:18" ht="41.4" thickBot="1" x14ac:dyDescent="0.35">
      <c r="A4" s="1" t="s">
        <v>330</v>
      </c>
      <c r="B4" s="414" t="s">
        <v>0</v>
      </c>
      <c r="C4" s="415"/>
      <c r="D4" s="416" t="s">
        <v>4</v>
      </c>
      <c r="E4" s="415"/>
      <c r="F4" s="416" t="s">
        <v>1</v>
      </c>
      <c r="G4" s="417"/>
      <c r="H4" s="140" t="s">
        <v>2</v>
      </c>
      <c r="I4" s="416" t="s">
        <v>3</v>
      </c>
      <c r="J4" s="418"/>
      <c r="K4" s="138" t="str">
        <f t="shared" ref="K4:K36" si="1">REPT(CHAR(10),3)</f>
        <v xml:space="preserve">
</v>
      </c>
      <c r="L4" s="141"/>
    </row>
    <row r="5" spans="1:18" ht="41.4" thickTop="1" x14ac:dyDescent="0.3">
      <c r="A5" s="142" t="s">
        <v>331</v>
      </c>
      <c r="B5" s="421"/>
      <c r="C5" s="422"/>
      <c r="D5" s="422"/>
      <c r="E5" s="422"/>
      <c r="F5" s="422"/>
      <c r="G5" s="422"/>
      <c r="H5" s="143"/>
      <c r="I5" s="422"/>
      <c r="J5" s="423"/>
      <c r="K5" s="138" t="str">
        <f>REPT(CHAR(10),3)</f>
        <v xml:space="preserve">
</v>
      </c>
      <c r="L5" s="144"/>
      <c r="M5" s="144"/>
      <c r="N5" s="144"/>
      <c r="O5" s="144"/>
      <c r="P5" s="144"/>
      <c r="Q5" s="144"/>
      <c r="R5" s="144"/>
    </row>
    <row r="6" spans="1:18" ht="40.799999999999997" x14ac:dyDescent="0.3">
      <c r="A6" s="142" t="s">
        <v>331</v>
      </c>
      <c r="B6" s="405"/>
      <c r="C6" s="403"/>
      <c r="D6" s="403"/>
      <c r="E6" s="403"/>
      <c r="F6" s="403"/>
      <c r="G6" s="403"/>
      <c r="H6" s="145"/>
      <c r="I6" s="403"/>
      <c r="J6" s="404"/>
      <c r="K6" s="138" t="str">
        <f t="shared" si="1"/>
        <v xml:space="preserve">
</v>
      </c>
      <c r="L6" s="144"/>
      <c r="M6" s="144"/>
      <c r="N6" s="144"/>
      <c r="O6" s="144"/>
      <c r="P6" s="144"/>
      <c r="Q6" s="144"/>
      <c r="R6" s="144"/>
    </row>
    <row r="7" spans="1:18" ht="40.799999999999997" x14ac:dyDescent="0.3">
      <c r="A7" s="142" t="s">
        <v>331</v>
      </c>
      <c r="B7" s="405"/>
      <c r="C7" s="403"/>
      <c r="D7" s="403"/>
      <c r="E7" s="403"/>
      <c r="F7" s="403"/>
      <c r="G7" s="403"/>
      <c r="H7" s="145"/>
      <c r="I7" s="403"/>
      <c r="J7" s="404"/>
      <c r="K7" s="138" t="str">
        <f t="shared" si="1"/>
        <v xml:space="preserve">
</v>
      </c>
      <c r="L7" s="144"/>
      <c r="M7" s="144"/>
      <c r="N7" s="144"/>
      <c r="O7" s="144"/>
      <c r="P7" s="144"/>
      <c r="Q7" s="144"/>
      <c r="R7" s="144"/>
    </row>
    <row r="8" spans="1:18" ht="42" customHeight="1" x14ac:dyDescent="0.3">
      <c r="A8" s="142" t="s">
        <v>331</v>
      </c>
      <c r="B8" s="405"/>
      <c r="C8" s="403"/>
      <c r="D8" s="403"/>
      <c r="E8" s="419"/>
      <c r="F8" s="403"/>
      <c r="G8" s="403"/>
      <c r="H8" s="145"/>
      <c r="I8" s="420"/>
      <c r="J8" s="404"/>
      <c r="K8" s="138" t="str">
        <f t="shared" si="1"/>
        <v xml:space="preserve">
</v>
      </c>
      <c r="L8" s="144"/>
      <c r="M8" s="144"/>
      <c r="N8" s="144"/>
      <c r="O8" s="144"/>
      <c r="P8" s="144"/>
      <c r="Q8" s="144"/>
      <c r="R8" s="144"/>
    </row>
    <row r="9" spans="1:18" ht="40.799999999999997" x14ac:dyDescent="0.3">
      <c r="A9" s="142" t="s">
        <v>331</v>
      </c>
      <c r="B9" s="405"/>
      <c r="C9" s="403"/>
      <c r="D9" s="403"/>
      <c r="E9" s="403"/>
      <c r="F9" s="403"/>
      <c r="G9" s="403"/>
      <c r="H9" s="145"/>
      <c r="I9" s="403"/>
      <c r="J9" s="404"/>
      <c r="K9" s="138" t="str">
        <f t="shared" si="1"/>
        <v xml:space="preserve">
</v>
      </c>
      <c r="L9" s="144"/>
      <c r="M9" s="144"/>
      <c r="N9" s="144"/>
      <c r="O9" s="144"/>
      <c r="P9" s="144"/>
      <c r="Q9" s="144"/>
      <c r="R9" s="144"/>
    </row>
    <row r="10" spans="1:18" ht="40.799999999999997" x14ac:dyDescent="0.3">
      <c r="A10" s="142" t="s">
        <v>331</v>
      </c>
      <c r="B10" s="405"/>
      <c r="C10" s="403"/>
      <c r="D10" s="403"/>
      <c r="E10" s="403"/>
      <c r="F10" s="403"/>
      <c r="G10" s="403"/>
      <c r="H10" s="145"/>
      <c r="I10" s="403"/>
      <c r="J10" s="404"/>
      <c r="K10" s="138" t="str">
        <f t="shared" si="1"/>
        <v xml:space="preserve">
</v>
      </c>
      <c r="L10" s="144"/>
      <c r="M10" s="144"/>
      <c r="N10" s="144"/>
      <c r="O10" s="144"/>
      <c r="P10" s="144"/>
      <c r="Q10" s="144"/>
      <c r="R10" s="144"/>
    </row>
    <row r="11" spans="1:18" ht="40.799999999999997" x14ac:dyDescent="0.3">
      <c r="A11" s="142" t="s">
        <v>331</v>
      </c>
      <c r="B11" s="405"/>
      <c r="C11" s="403"/>
      <c r="D11" s="403"/>
      <c r="E11" s="403"/>
      <c r="F11" s="403"/>
      <c r="G11" s="403"/>
      <c r="H11" s="145"/>
      <c r="I11" s="403"/>
      <c r="J11" s="404"/>
      <c r="K11" s="138" t="str">
        <f t="shared" si="1"/>
        <v xml:space="preserve">
</v>
      </c>
      <c r="L11" s="144"/>
      <c r="M11" s="144"/>
      <c r="N11" s="144"/>
      <c r="O11" s="144"/>
      <c r="P11" s="144"/>
      <c r="Q11" s="144"/>
      <c r="R11" s="144"/>
    </row>
    <row r="12" spans="1:18" ht="40.799999999999997" x14ac:dyDescent="0.3">
      <c r="A12" s="142" t="s">
        <v>331</v>
      </c>
      <c r="B12" s="405"/>
      <c r="C12" s="403"/>
      <c r="D12" s="403"/>
      <c r="E12" s="403"/>
      <c r="F12" s="403"/>
      <c r="G12" s="403"/>
      <c r="H12" s="145"/>
      <c r="I12" s="403"/>
      <c r="J12" s="404"/>
      <c r="K12" s="138" t="str">
        <f t="shared" si="1"/>
        <v xml:space="preserve">
</v>
      </c>
      <c r="L12" s="144"/>
      <c r="M12" s="144"/>
      <c r="N12" s="144"/>
      <c r="O12" s="144"/>
      <c r="P12" s="144"/>
      <c r="Q12" s="144"/>
      <c r="R12" s="144"/>
    </row>
    <row r="13" spans="1:18" ht="40.799999999999997" x14ac:dyDescent="0.3">
      <c r="A13" s="142" t="s">
        <v>331</v>
      </c>
      <c r="B13" s="405"/>
      <c r="C13" s="403"/>
      <c r="D13" s="403"/>
      <c r="E13" s="403"/>
      <c r="F13" s="403"/>
      <c r="G13" s="403"/>
      <c r="H13" s="145"/>
      <c r="I13" s="403"/>
      <c r="J13" s="404"/>
      <c r="K13" s="138" t="str">
        <f t="shared" si="1"/>
        <v xml:space="preserve">
</v>
      </c>
      <c r="L13" s="144"/>
      <c r="M13" s="144"/>
      <c r="N13" s="144"/>
      <c r="O13" s="144"/>
      <c r="P13" s="144"/>
      <c r="Q13" s="144"/>
      <c r="R13" s="144"/>
    </row>
    <row r="14" spans="1:18" ht="40.799999999999997" x14ac:dyDescent="0.3">
      <c r="A14" s="142" t="s">
        <v>331</v>
      </c>
      <c r="B14" s="405"/>
      <c r="C14" s="403"/>
      <c r="D14" s="403"/>
      <c r="E14" s="403"/>
      <c r="F14" s="403"/>
      <c r="G14" s="403"/>
      <c r="H14" s="145"/>
      <c r="I14" s="403"/>
      <c r="J14" s="404"/>
      <c r="K14" s="138" t="str">
        <f t="shared" si="1"/>
        <v xml:space="preserve">
</v>
      </c>
      <c r="L14" s="144"/>
      <c r="M14" s="144"/>
      <c r="N14" s="144"/>
      <c r="O14" s="144"/>
      <c r="P14" s="144"/>
      <c r="Q14" s="144"/>
      <c r="R14" s="144"/>
    </row>
    <row r="15" spans="1:18" ht="40.799999999999997" x14ac:dyDescent="0.3">
      <c r="A15" s="142" t="s">
        <v>331</v>
      </c>
      <c r="B15" s="405"/>
      <c r="C15" s="403"/>
      <c r="D15" s="403"/>
      <c r="E15" s="403"/>
      <c r="F15" s="403"/>
      <c r="G15" s="403"/>
      <c r="H15" s="145"/>
      <c r="I15" s="403"/>
      <c r="J15" s="404"/>
      <c r="K15" s="138" t="str">
        <f t="shared" si="1"/>
        <v xml:space="preserve">
</v>
      </c>
      <c r="L15" s="144"/>
      <c r="M15" s="144"/>
      <c r="N15" s="144"/>
      <c r="O15" s="144"/>
      <c r="P15" s="144"/>
      <c r="Q15" s="144"/>
      <c r="R15" s="144"/>
    </row>
    <row r="16" spans="1:18" ht="40.799999999999997" x14ac:dyDescent="0.3">
      <c r="A16" s="142" t="s">
        <v>331</v>
      </c>
      <c r="B16" s="405"/>
      <c r="C16" s="403"/>
      <c r="D16" s="403"/>
      <c r="E16" s="403"/>
      <c r="F16" s="403"/>
      <c r="G16" s="403"/>
      <c r="H16" s="145"/>
      <c r="I16" s="403"/>
      <c r="J16" s="404"/>
      <c r="K16" s="138" t="str">
        <f t="shared" si="1"/>
        <v xml:space="preserve">
</v>
      </c>
      <c r="L16" s="144"/>
      <c r="M16" s="144"/>
      <c r="N16" s="144"/>
      <c r="O16" s="144"/>
      <c r="P16" s="144"/>
      <c r="Q16" s="144"/>
      <c r="R16" s="144"/>
    </row>
    <row r="17" spans="1:18" ht="40.799999999999997" x14ac:dyDescent="0.3">
      <c r="A17" s="142" t="s">
        <v>331</v>
      </c>
      <c r="B17" s="405"/>
      <c r="C17" s="403"/>
      <c r="D17" s="403"/>
      <c r="E17" s="403"/>
      <c r="F17" s="403"/>
      <c r="G17" s="403"/>
      <c r="H17" s="145"/>
      <c r="I17" s="403"/>
      <c r="J17" s="404"/>
      <c r="K17" s="138" t="str">
        <f t="shared" si="1"/>
        <v xml:space="preserve">
</v>
      </c>
      <c r="L17" s="144"/>
      <c r="M17" s="144"/>
      <c r="N17" s="144"/>
      <c r="O17" s="144"/>
      <c r="P17" s="144"/>
      <c r="Q17" s="144"/>
      <c r="R17" s="144"/>
    </row>
    <row r="18" spans="1:18" ht="40.799999999999997" x14ac:dyDescent="0.3">
      <c r="A18" s="142" t="s">
        <v>331</v>
      </c>
      <c r="B18" s="405"/>
      <c r="C18" s="403"/>
      <c r="D18" s="403"/>
      <c r="E18" s="403"/>
      <c r="F18" s="403"/>
      <c r="G18" s="403"/>
      <c r="H18" s="145"/>
      <c r="I18" s="403"/>
      <c r="J18" s="404"/>
      <c r="K18" s="138" t="str">
        <f t="shared" si="1"/>
        <v xml:space="preserve">
</v>
      </c>
      <c r="L18" s="144"/>
      <c r="M18" s="144"/>
      <c r="N18" s="144"/>
      <c r="O18" s="144"/>
      <c r="P18" s="144"/>
      <c r="Q18" s="144"/>
      <c r="R18" s="144"/>
    </row>
    <row r="19" spans="1:18" ht="41.4" thickBot="1" x14ac:dyDescent="0.35">
      <c r="A19" s="142" t="s">
        <v>331</v>
      </c>
      <c r="B19" s="286"/>
      <c r="C19" s="287"/>
      <c r="D19" s="287"/>
      <c r="E19" s="287"/>
      <c r="F19" s="287"/>
      <c r="G19" s="287"/>
      <c r="H19" s="146"/>
      <c r="I19" s="287"/>
      <c r="J19" s="288"/>
      <c r="K19" s="138" t="str">
        <f t="shared" si="1"/>
        <v xml:space="preserve">
</v>
      </c>
    </row>
    <row r="20" spans="1:18" ht="21" thickBot="1" x14ac:dyDescent="0.35">
      <c r="B20" s="270" t="s">
        <v>533</v>
      </c>
      <c r="C20" s="273"/>
      <c r="D20" s="273"/>
      <c r="E20" s="273"/>
      <c r="F20" s="273"/>
      <c r="G20" s="273"/>
      <c r="H20" s="273"/>
      <c r="I20" s="273"/>
      <c r="J20" s="274"/>
      <c r="K20" s="138" t="str">
        <f t="shared" ref="K20" si="2">REPT(CHAR(10),1)</f>
        <v xml:space="preserve">
</v>
      </c>
    </row>
    <row r="21" spans="1:18" ht="41.4" thickBot="1" x14ac:dyDescent="0.35">
      <c r="A21" s="142" t="s">
        <v>331</v>
      </c>
      <c r="B21" s="414" t="s">
        <v>0</v>
      </c>
      <c r="C21" s="415"/>
      <c r="D21" s="416" t="s">
        <v>4</v>
      </c>
      <c r="E21" s="415"/>
      <c r="F21" s="416" t="s">
        <v>1</v>
      </c>
      <c r="G21" s="417"/>
      <c r="H21" s="140" t="s">
        <v>2</v>
      </c>
      <c r="I21" s="416" t="s">
        <v>3</v>
      </c>
      <c r="J21" s="418"/>
      <c r="K21" s="138" t="str">
        <f t="shared" si="1"/>
        <v xml:space="preserve">
</v>
      </c>
    </row>
    <row r="22" spans="1:18" ht="41.4" thickTop="1" x14ac:dyDescent="0.3">
      <c r="A22" s="142" t="s">
        <v>331</v>
      </c>
      <c r="B22" s="405"/>
      <c r="C22" s="403"/>
      <c r="D22" s="403"/>
      <c r="E22" s="403"/>
      <c r="F22" s="403"/>
      <c r="G22" s="403"/>
      <c r="H22" s="145"/>
      <c r="I22" s="403"/>
      <c r="J22" s="404"/>
      <c r="K22" s="138" t="str">
        <f t="shared" si="1"/>
        <v xml:space="preserve">
</v>
      </c>
    </row>
    <row r="23" spans="1:18" ht="40.799999999999997" x14ac:dyDescent="0.3">
      <c r="A23" s="142" t="s">
        <v>331</v>
      </c>
      <c r="B23" s="405"/>
      <c r="C23" s="403"/>
      <c r="D23" s="403"/>
      <c r="E23" s="403"/>
      <c r="F23" s="403"/>
      <c r="G23" s="403"/>
      <c r="H23" s="145"/>
      <c r="I23" s="403"/>
      <c r="J23" s="404"/>
      <c r="K23" s="138" t="str">
        <f t="shared" si="1"/>
        <v xml:space="preserve">
</v>
      </c>
    </row>
    <row r="24" spans="1:18" ht="40.799999999999997" x14ac:dyDescent="0.3">
      <c r="A24" s="142" t="s">
        <v>331</v>
      </c>
      <c r="B24" s="405"/>
      <c r="C24" s="403"/>
      <c r="D24" s="403"/>
      <c r="E24" s="403"/>
      <c r="F24" s="403"/>
      <c r="G24" s="403"/>
      <c r="H24" s="145"/>
      <c r="I24" s="403"/>
      <c r="J24" s="404"/>
      <c r="K24" s="138" t="str">
        <f t="shared" si="1"/>
        <v xml:space="preserve">
</v>
      </c>
    </row>
    <row r="25" spans="1:18" ht="40.799999999999997" x14ac:dyDescent="0.3">
      <c r="A25" s="142" t="s">
        <v>331</v>
      </c>
      <c r="B25" s="405"/>
      <c r="C25" s="403"/>
      <c r="D25" s="403"/>
      <c r="E25" s="403"/>
      <c r="F25" s="403"/>
      <c r="G25" s="403"/>
      <c r="H25" s="145"/>
      <c r="I25" s="403"/>
      <c r="J25" s="404"/>
      <c r="K25" s="138" t="str">
        <f t="shared" si="1"/>
        <v xml:space="preserve">
</v>
      </c>
    </row>
    <row r="26" spans="1:18" ht="40.799999999999997" x14ac:dyDescent="0.3">
      <c r="A26" s="142" t="s">
        <v>331</v>
      </c>
      <c r="B26" s="405"/>
      <c r="C26" s="403"/>
      <c r="D26" s="403"/>
      <c r="E26" s="403"/>
      <c r="F26" s="403"/>
      <c r="G26" s="403"/>
      <c r="H26" s="145"/>
      <c r="I26" s="403"/>
      <c r="J26" s="404"/>
      <c r="K26" s="138" t="str">
        <f t="shared" si="1"/>
        <v xml:space="preserve">
</v>
      </c>
    </row>
    <row r="27" spans="1:18" ht="40.799999999999997" x14ac:dyDescent="0.3">
      <c r="A27" s="142" t="s">
        <v>331</v>
      </c>
      <c r="B27" s="405"/>
      <c r="C27" s="403"/>
      <c r="D27" s="403"/>
      <c r="E27" s="403"/>
      <c r="F27" s="403"/>
      <c r="G27" s="403"/>
      <c r="H27" s="145"/>
      <c r="I27" s="403"/>
      <c r="J27" s="404"/>
      <c r="K27" s="138" t="str">
        <f t="shared" si="1"/>
        <v xml:space="preserve">
</v>
      </c>
    </row>
    <row r="28" spans="1:18" ht="40.799999999999997" x14ac:dyDescent="0.3">
      <c r="A28" s="142" t="s">
        <v>331</v>
      </c>
      <c r="B28" s="405"/>
      <c r="C28" s="403"/>
      <c r="D28" s="403"/>
      <c r="E28" s="403"/>
      <c r="F28" s="403"/>
      <c r="G28" s="403"/>
      <c r="H28" s="145"/>
      <c r="I28" s="403"/>
      <c r="J28" s="404"/>
      <c r="K28" s="138" t="str">
        <f t="shared" si="1"/>
        <v xml:space="preserve">
</v>
      </c>
    </row>
    <row r="29" spans="1:18" ht="40.799999999999997" x14ac:dyDescent="0.3">
      <c r="A29" s="142" t="s">
        <v>331</v>
      </c>
      <c r="B29" s="405"/>
      <c r="C29" s="403"/>
      <c r="D29" s="403"/>
      <c r="E29" s="403"/>
      <c r="F29" s="403"/>
      <c r="G29" s="403"/>
      <c r="H29" s="145"/>
      <c r="I29" s="403"/>
      <c r="J29" s="404"/>
      <c r="K29" s="138" t="str">
        <f t="shared" si="1"/>
        <v xml:space="preserve">
</v>
      </c>
    </row>
    <row r="30" spans="1:18" ht="40.799999999999997" x14ac:dyDescent="0.3">
      <c r="A30" s="142" t="s">
        <v>331</v>
      </c>
      <c r="B30" s="405"/>
      <c r="C30" s="403"/>
      <c r="D30" s="403"/>
      <c r="E30" s="403"/>
      <c r="F30" s="403"/>
      <c r="G30" s="403"/>
      <c r="H30" s="145"/>
      <c r="I30" s="403"/>
      <c r="J30" s="404"/>
      <c r="K30" s="138" t="str">
        <f t="shared" si="1"/>
        <v xml:space="preserve">
</v>
      </c>
    </row>
    <row r="31" spans="1:18" ht="40.799999999999997" x14ac:dyDescent="0.3">
      <c r="A31" s="142" t="s">
        <v>331</v>
      </c>
      <c r="B31" s="405"/>
      <c r="C31" s="403"/>
      <c r="D31" s="403"/>
      <c r="E31" s="403"/>
      <c r="F31" s="403"/>
      <c r="G31" s="403"/>
      <c r="H31" s="145"/>
      <c r="I31" s="403"/>
      <c r="J31" s="404"/>
      <c r="K31" s="138" t="str">
        <f t="shared" si="1"/>
        <v xml:space="preserve">
</v>
      </c>
    </row>
    <row r="32" spans="1:18" ht="40.799999999999997" x14ac:dyDescent="0.3">
      <c r="A32" s="142" t="s">
        <v>331</v>
      </c>
      <c r="B32" s="405"/>
      <c r="C32" s="403"/>
      <c r="D32" s="403"/>
      <c r="E32" s="403"/>
      <c r="F32" s="403"/>
      <c r="G32" s="403"/>
      <c r="H32" s="145"/>
      <c r="I32" s="403"/>
      <c r="J32" s="404"/>
      <c r="K32" s="138" t="str">
        <f t="shared" si="1"/>
        <v xml:space="preserve">
</v>
      </c>
    </row>
    <row r="33" spans="1:11" ht="40.799999999999997" x14ac:dyDescent="0.3">
      <c r="A33" s="142" t="s">
        <v>331</v>
      </c>
      <c r="B33" s="405"/>
      <c r="C33" s="403"/>
      <c r="D33" s="403"/>
      <c r="E33" s="403"/>
      <c r="F33" s="403"/>
      <c r="G33" s="403"/>
      <c r="H33" s="145"/>
      <c r="I33" s="403"/>
      <c r="J33" s="404"/>
      <c r="K33" s="138" t="str">
        <f t="shared" si="1"/>
        <v xml:space="preserve">
</v>
      </c>
    </row>
    <row r="34" spans="1:11" ht="40.799999999999997" x14ac:dyDescent="0.3">
      <c r="A34" s="142" t="s">
        <v>331</v>
      </c>
      <c r="B34" s="405"/>
      <c r="C34" s="403"/>
      <c r="D34" s="403"/>
      <c r="E34" s="403"/>
      <c r="F34" s="403"/>
      <c r="G34" s="403"/>
      <c r="H34" s="145"/>
      <c r="I34" s="403"/>
      <c r="J34" s="404"/>
      <c r="K34" s="138" t="str">
        <f t="shared" si="1"/>
        <v xml:space="preserve">
</v>
      </c>
    </row>
    <row r="35" spans="1:11" ht="40.799999999999997" x14ac:dyDescent="0.3">
      <c r="A35" s="142" t="s">
        <v>331</v>
      </c>
      <c r="B35" s="405"/>
      <c r="C35" s="403"/>
      <c r="D35" s="403"/>
      <c r="E35" s="403"/>
      <c r="F35" s="403"/>
      <c r="G35" s="403"/>
      <c r="H35" s="145"/>
      <c r="I35" s="403"/>
      <c r="J35" s="404"/>
      <c r="K35" s="138" t="str">
        <f t="shared" si="1"/>
        <v xml:space="preserve">
</v>
      </c>
    </row>
    <row r="36" spans="1:11" ht="41.4" thickBot="1" x14ac:dyDescent="0.35">
      <c r="A36" s="142" t="s">
        <v>331</v>
      </c>
      <c r="B36" s="286"/>
      <c r="C36" s="287"/>
      <c r="D36" s="287"/>
      <c r="E36" s="287"/>
      <c r="F36" s="287"/>
      <c r="G36" s="287"/>
      <c r="H36" s="146"/>
      <c r="I36" s="287"/>
      <c r="J36" s="288"/>
      <c r="K36" s="138" t="str">
        <f t="shared" si="1"/>
        <v xml:space="preserve">
</v>
      </c>
    </row>
    <row r="37" spans="1:11" ht="21" thickBot="1" x14ac:dyDescent="0.35">
      <c r="A37" s="142" t="s">
        <v>331</v>
      </c>
      <c r="B37" s="270" t="s">
        <v>531</v>
      </c>
      <c r="C37" s="273"/>
      <c r="D37" s="273"/>
      <c r="E37" s="273"/>
      <c r="F37" s="273"/>
      <c r="G37" s="273"/>
      <c r="H37" s="273"/>
      <c r="I37" s="273"/>
      <c r="J37" s="274"/>
      <c r="K37" s="138" t="str">
        <f t="shared" ref="K37:K69" si="3">REPT(CHAR(10),1)</f>
        <v xml:space="preserve">
</v>
      </c>
    </row>
    <row r="38" spans="1:11" ht="43.5" customHeight="1" x14ac:dyDescent="0.3">
      <c r="A38" s="142" t="s">
        <v>331</v>
      </c>
      <c r="B38" s="412" t="s">
        <v>579</v>
      </c>
      <c r="C38" s="413"/>
      <c r="D38" s="407"/>
      <c r="E38" s="407"/>
      <c r="F38" s="407"/>
      <c r="G38" s="407"/>
      <c r="H38" s="407"/>
      <c r="I38" s="407"/>
      <c r="J38" s="408"/>
      <c r="K38" s="138" t="str">
        <f>REPT(CHAR(10),2)</f>
        <v xml:space="preserve">
</v>
      </c>
    </row>
    <row r="39" spans="1:11" ht="30.6" x14ac:dyDescent="0.3">
      <c r="A39" s="142" t="s">
        <v>331</v>
      </c>
      <c r="B39" s="383" t="s">
        <v>580</v>
      </c>
      <c r="C39" s="384"/>
      <c r="D39" s="381"/>
      <c r="E39" s="381"/>
      <c r="F39" s="381"/>
      <c r="G39" s="388" t="s">
        <v>581</v>
      </c>
      <c r="H39" s="384"/>
      <c r="I39" s="381"/>
      <c r="J39" s="382"/>
      <c r="K39" s="138" t="str">
        <f>REPT(CHAR(10),2)</f>
        <v xml:space="preserve">
</v>
      </c>
    </row>
    <row r="40" spans="1:11" ht="30.6" x14ac:dyDescent="0.3">
      <c r="A40" s="142" t="s">
        <v>331</v>
      </c>
      <c r="B40" s="383" t="s">
        <v>530</v>
      </c>
      <c r="C40" s="384"/>
      <c r="D40" s="147" t="s">
        <v>582</v>
      </c>
      <c r="E40" s="247"/>
      <c r="F40" s="148" t="s">
        <v>381</v>
      </c>
      <c r="G40" s="248"/>
      <c r="H40" s="149"/>
      <c r="I40" s="246" t="s">
        <v>382</v>
      </c>
      <c r="J40" s="249"/>
      <c r="K40" s="138" t="str">
        <f>REPT(CHAR(10),2)</f>
        <v xml:space="preserve">
</v>
      </c>
    </row>
    <row r="41" spans="1:11" ht="30.6" x14ac:dyDescent="0.3">
      <c r="A41" s="142" t="s">
        <v>331</v>
      </c>
      <c r="B41" s="383" t="s">
        <v>562</v>
      </c>
      <c r="C41" s="384"/>
      <c r="D41" s="398"/>
      <c r="E41" s="399"/>
      <c r="F41" s="399"/>
      <c r="G41" s="399"/>
      <c r="H41" s="399"/>
      <c r="I41" s="399"/>
      <c r="J41" s="400"/>
      <c r="K41" s="138" t="str">
        <f t="shared" ref="K41:K45" si="4">REPT(CHAR(10),2)</f>
        <v xml:space="preserve">
</v>
      </c>
    </row>
    <row r="42" spans="1:11" ht="30.6" x14ac:dyDescent="0.3">
      <c r="A42" s="142" t="s">
        <v>331</v>
      </c>
      <c r="B42" s="383" t="s">
        <v>386</v>
      </c>
      <c r="C42" s="384"/>
      <c r="D42" s="401"/>
      <c r="E42" s="401"/>
      <c r="F42" s="401"/>
      <c r="G42" s="401"/>
      <c r="H42" s="401"/>
      <c r="I42" s="401"/>
      <c r="J42" s="402"/>
      <c r="K42" s="138" t="str">
        <f t="shared" si="4"/>
        <v xml:space="preserve">
</v>
      </c>
    </row>
    <row r="43" spans="1:11" ht="30.6" x14ac:dyDescent="0.3">
      <c r="A43" s="142" t="s">
        <v>331</v>
      </c>
      <c r="B43" s="150"/>
      <c r="C43" s="148"/>
      <c r="D43" s="551"/>
      <c r="E43" s="551"/>
      <c r="F43" s="551"/>
      <c r="G43" s="551"/>
      <c r="H43" s="551"/>
      <c r="I43" s="551"/>
      <c r="J43" s="552"/>
      <c r="K43" s="138" t="str">
        <f t="shared" si="4"/>
        <v xml:space="preserve">
</v>
      </c>
    </row>
    <row r="44" spans="1:11" ht="20.399999999999999" x14ac:dyDescent="0.3">
      <c r="A44" s="142" t="s">
        <v>331</v>
      </c>
      <c r="B44" s="151"/>
      <c r="C44" s="152"/>
      <c r="D44" s="385" t="s">
        <v>448</v>
      </c>
      <c r="E44" s="386"/>
      <c r="F44" s="386"/>
      <c r="G44" s="386"/>
      <c r="H44" s="386"/>
      <c r="I44" s="386"/>
      <c r="J44" s="387"/>
      <c r="K44" s="138" t="str">
        <f>REPT(CHAR(10),1)</f>
        <v xml:space="preserve">
</v>
      </c>
    </row>
    <row r="45" spans="1:11" ht="30.6" x14ac:dyDescent="0.3">
      <c r="A45" s="142" t="s">
        <v>331</v>
      </c>
      <c r="B45" s="383" t="s">
        <v>563</v>
      </c>
      <c r="C45" s="384"/>
      <c r="D45" s="252" t="s">
        <v>622</v>
      </c>
      <c r="E45" s="252">
        <v>1</v>
      </c>
      <c r="F45" s="388" t="s">
        <v>564</v>
      </c>
      <c r="G45" s="389"/>
      <c r="H45" s="389"/>
      <c r="I45" s="252" t="s">
        <v>622</v>
      </c>
      <c r="J45" s="253">
        <v>1</v>
      </c>
      <c r="K45" s="138" t="str">
        <f t="shared" si="4"/>
        <v xml:space="preserve">
</v>
      </c>
    </row>
    <row r="46" spans="1:11" ht="20.399999999999999" x14ac:dyDescent="0.3">
      <c r="A46" s="142" t="s">
        <v>331</v>
      </c>
      <c r="B46" s="305"/>
      <c r="C46" s="306"/>
      <c r="D46" s="306"/>
      <c r="E46" s="306"/>
      <c r="F46" s="306"/>
      <c r="G46" s="306"/>
      <c r="H46" s="306"/>
      <c r="I46" s="306"/>
      <c r="J46" s="307"/>
      <c r="K46" s="138" t="str">
        <f t="shared" si="3"/>
        <v xml:space="preserve">
</v>
      </c>
    </row>
    <row r="47" spans="1:11" ht="20.399999999999999" x14ac:dyDescent="0.3">
      <c r="A47" s="142" t="s">
        <v>331</v>
      </c>
      <c r="B47" s="390" t="s">
        <v>319</v>
      </c>
      <c r="C47" s="391"/>
      <c r="D47" s="391"/>
      <c r="E47" s="391"/>
      <c r="F47" s="391"/>
      <c r="G47" s="391"/>
      <c r="H47" s="391"/>
      <c r="I47" s="391"/>
      <c r="J47" s="392"/>
      <c r="K47" s="138" t="str">
        <f t="shared" si="3"/>
        <v xml:space="preserve">
</v>
      </c>
    </row>
    <row r="48" spans="1:11" ht="245.4" thickBot="1" x14ac:dyDescent="0.35">
      <c r="A48" s="142" t="s">
        <v>331</v>
      </c>
      <c r="B48" s="409" t="s">
        <v>584</v>
      </c>
      <c r="C48" s="410"/>
      <c r="D48" s="410"/>
      <c r="E48" s="410"/>
      <c r="F48" s="410"/>
      <c r="G48" s="410"/>
      <c r="H48" s="410"/>
      <c r="I48" s="410"/>
      <c r="J48" s="411"/>
      <c r="K48" s="138" t="str">
        <f>REPT(CHAR(10),23)</f>
        <v xml:space="preserve">
</v>
      </c>
    </row>
    <row r="49" spans="1:11" ht="21" thickBot="1" x14ac:dyDescent="0.35">
      <c r="A49" s="142" t="s">
        <v>331</v>
      </c>
      <c r="B49" s="270" t="s">
        <v>462</v>
      </c>
      <c r="C49" s="273"/>
      <c r="D49" s="273"/>
      <c r="E49" s="273"/>
      <c r="F49" s="273"/>
      <c r="G49" s="273"/>
      <c r="H49" s="273"/>
      <c r="I49" s="273"/>
      <c r="J49" s="274"/>
      <c r="K49" s="138" t="str">
        <f t="shared" si="3"/>
        <v xml:space="preserve">
</v>
      </c>
    </row>
    <row r="50" spans="1:11" ht="20.399999999999999" x14ac:dyDescent="0.3">
      <c r="A50" s="142" t="s">
        <v>331</v>
      </c>
      <c r="B50" s="153" t="s">
        <v>464</v>
      </c>
      <c r="C50" s="154"/>
      <c r="D50" s="155"/>
      <c r="E50" s="156"/>
      <c r="F50" s="156"/>
      <c r="G50" s="154"/>
      <c r="H50" s="157" t="s">
        <v>469</v>
      </c>
      <c r="I50" s="155"/>
      <c r="J50" s="158"/>
      <c r="K50" s="138" t="str">
        <f t="shared" si="3"/>
        <v xml:space="preserve">
</v>
      </c>
    </row>
    <row r="51" spans="1:11" ht="20.399999999999999" x14ac:dyDescent="0.3">
      <c r="A51" s="142" t="s">
        <v>331</v>
      </c>
      <c r="B51" s="159" t="s">
        <v>464</v>
      </c>
      <c r="C51" s="160"/>
      <c r="D51" s="161"/>
      <c r="E51" s="162"/>
      <c r="F51" s="162"/>
      <c r="G51" s="160"/>
      <c r="H51" s="163" t="s">
        <v>469</v>
      </c>
      <c r="I51" s="161"/>
      <c r="J51" s="164"/>
      <c r="K51" s="138" t="str">
        <f t="shared" si="3"/>
        <v xml:space="preserve">
</v>
      </c>
    </row>
    <row r="52" spans="1:11" ht="20.399999999999999" x14ac:dyDescent="0.3">
      <c r="A52" s="142" t="s">
        <v>331</v>
      </c>
      <c r="B52" s="159" t="s">
        <v>465</v>
      </c>
      <c r="C52" s="160"/>
      <c r="D52" s="165"/>
      <c r="E52" s="165"/>
      <c r="F52" s="165"/>
      <c r="G52" s="160"/>
      <c r="H52" s="163" t="s">
        <v>469</v>
      </c>
      <c r="I52" s="165"/>
      <c r="J52" s="166"/>
      <c r="K52" s="138" t="str">
        <f t="shared" si="3"/>
        <v xml:space="preserve">
</v>
      </c>
    </row>
    <row r="53" spans="1:11" ht="20.399999999999999" x14ac:dyDescent="0.3">
      <c r="A53" s="142" t="s">
        <v>331</v>
      </c>
      <c r="B53" s="159" t="s">
        <v>465</v>
      </c>
      <c r="C53" s="160"/>
      <c r="D53" s="165"/>
      <c r="E53" s="165"/>
      <c r="F53" s="165"/>
      <c r="G53" s="160"/>
      <c r="H53" s="163" t="s">
        <v>469</v>
      </c>
      <c r="I53" s="165"/>
      <c r="J53" s="166"/>
      <c r="K53" s="138" t="str">
        <f t="shared" si="3"/>
        <v xml:space="preserve">
</v>
      </c>
    </row>
    <row r="54" spans="1:11" ht="20.399999999999999" x14ac:dyDescent="0.3">
      <c r="A54" s="142" t="s">
        <v>331</v>
      </c>
      <c r="B54" s="159" t="s">
        <v>466</v>
      </c>
      <c r="C54" s="160"/>
      <c r="D54" s="165"/>
      <c r="E54" s="165"/>
      <c r="F54" s="165"/>
      <c r="G54" s="160"/>
      <c r="H54" s="163" t="s">
        <v>469</v>
      </c>
      <c r="I54" s="165"/>
      <c r="J54" s="166"/>
      <c r="K54" s="138" t="str">
        <f t="shared" si="3"/>
        <v xml:space="preserve">
</v>
      </c>
    </row>
    <row r="55" spans="1:11" ht="20.399999999999999" x14ac:dyDescent="0.3">
      <c r="A55" s="142" t="s">
        <v>331</v>
      </c>
      <c r="B55" s="159" t="s">
        <v>466</v>
      </c>
      <c r="C55" s="160"/>
      <c r="D55" s="165"/>
      <c r="E55" s="165"/>
      <c r="F55" s="165"/>
      <c r="G55" s="160"/>
      <c r="H55" s="163" t="s">
        <v>469</v>
      </c>
      <c r="I55" s="165"/>
      <c r="J55" s="166"/>
      <c r="K55" s="138" t="str">
        <f t="shared" si="3"/>
        <v xml:space="preserve">
</v>
      </c>
    </row>
    <row r="56" spans="1:11" ht="20.399999999999999" x14ac:dyDescent="0.3">
      <c r="A56" s="142" t="s">
        <v>331</v>
      </c>
      <c r="B56" s="159" t="s">
        <v>467</v>
      </c>
      <c r="C56" s="160"/>
      <c r="D56" s="165"/>
      <c r="E56" s="165"/>
      <c r="F56" s="165"/>
      <c r="G56" s="160"/>
      <c r="H56" s="163" t="s">
        <v>469</v>
      </c>
      <c r="I56" s="165"/>
      <c r="J56" s="166"/>
      <c r="K56" s="138" t="str">
        <f t="shared" si="3"/>
        <v xml:space="preserve">
</v>
      </c>
    </row>
    <row r="57" spans="1:11" ht="20.399999999999999" x14ac:dyDescent="0.3">
      <c r="A57" s="142" t="s">
        <v>331</v>
      </c>
      <c r="B57" s="159" t="s">
        <v>467</v>
      </c>
      <c r="C57" s="160"/>
      <c r="D57" s="165"/>
      <c r="E57" s="165"/>
      <c r="F57" s="165"/>
      <c r="G57" s="160"/>
      <c r="H57" s="163" t="s">
        <v>469</v>
      </c>
      <c r="I57" s="165"/>
      <c r="J57" s="166"/>
      <c r="K57" s="138" t="str">
        <f t="shared" si="3"/>
        <v xml:space="preserve">
</v>
      </c>
    </row>
    <row r="58" spans="1:11" ht="20.399999999999999" x14ac:dyDescent="0.3">
      <c r="A58" s="142" t="s">
        <v>331</v>
      </c>
      <c r="B58" s="159" t="s">
        <v>468</v>
      </c>
      <c r="C58" s="160"/>
      <c r="D58" s="165"/>
      <c r="E58" s="165"/>
      <c r="F58" s="165"/>
      <c r="G58" s="160"/>
      <c r="H58" s="163" t="s">
        <v>469</v>
      </c>
      <c r="I58" s="165"/>
      <c r="J58" s="166"/>
      <c r="K58" s="138" t="str">
        <f t="shared" si="3"/>
        <v xml:space="preserve">
</v>
      </c>
    </row>
    <row r="59" spans="1:11" ht="20.399999999999999" x14ac:dyDescent="0.3">
      <c r="A59" s="142" t="s">
        <v>331</v>
      </c>
      <c r="B59" s="159" t="s">
        <v>468</v>
      </c>
      <c r="C59" s="160"/>
      <c r="D59" s="165"/>
      <c r="E59" s="165"/>
      <c r="F59" s="165"/>
      <c r="G59" s="160"/>
      <c r="H59" s="163" t="s">
        <v>469</v>
      </c>
      <c r="I59" s="165"/>
      <c r="J59" s="166"/>
      <c r="K59" s="138" t="str">
        <f t="shared" si="3"/>
        <v xml:space="preserve">
</v>
      </c>
    </row>
    <row r="60" spans="1:11" ht="21" thickBot="1" x14ac:dyDescent="0.35">
      <c r="A60" s="142" t="s">
        <v>331</v>
      </c>
      <c r="B60" s="553" t="s">
        <v>208</v>
      </c>
      <c r="C60" s="554"/>
      <c r="D60" s="554"/>
      <c r="E60" s="554"/>
      <c r="F60" s="554"/>
      <c r="G60" s="554"/>
      <c r="H60" s="554"/>
      <c r="I60" s="554"/>
      <c r="J60" s="555"/>
      <c r="K60" s="138" t="str">
        <f t="shared" si="3"/>
        <v xml:space="preserve">
</v>
      </c>
    </row>
    <row r="61" spans="1:11" ht="21" thickBot="1" x14ac:dyDescent="0.35">
      <c r="A61" s="142" t="s">
        <v>331</v>
      </c>
      <c r="B61" s="270" t="s">
        <v>463</v>
      </c>
      <c r="C61" s="273"/>
      <c r="D61" s="273"/>
      <c r="E61" s="273"/>
      <c r="F61" s="273"/>
      <c r="G61" s="273"/>
      <c r="H61" s="273"/>
      <c r="I61" s="273"/>
      <c r="J61" s="274"/>
      <c r="K61" s="138" t="str">
        <f t="shared" si="3"/>
        <v xml:space="preserve">
</v>
      </c>
    </row>
    <row r="62" spans="1:11" ht="21" thickBot="1" x14ac:dyDescent="0.35">
      <c r="A62" s="142" t="s">
        <v>331</v>
      </c>
      <c r="B62" s="393" t="s">
        <v>623</v>
      </c>
      <c r="C62" s="394"/>
      <c r="D62" s="394"/>
      <c r="E62" s="394"/>
      <c r="F62" s="394"/>
      <c r="G62" s="394"/>
      <c r="H62" s="394"/>
      <c r="I62" s="394"/>
      <c r="J62" s="395"/>
      <c r="K62" s="138" t="str">
        <f t="shared" si="3"/>
        <v xml:space="preserve">
</v>
      </c>
    </row>
    <row r="63" spans="1:11" ht="20.399999999999999" x14ac:dyDescent="0.3">
      <c r="A63" s="142" t="s">
        <v>331</v>
      </c>
      <c r="B63" s="275" t="s">
        <v>574</v>
      </c>
      <c r="C63" s="276"/>
      <c r="D63" s="276"/>
      <c r="E63" s="276"/>
      <c r="F63" s="276"/>
      <c r="G63" s="276"/>
      <c r="H63" s="276"/>
      <c r="I63" s="276"/>
      <c r="J63" s="277"/>
      <c r="K63" s="138" t="str">
        <f t="shared" si="3"/>
        <v xml:space="preserve">
</v>
      </c>
    </row>
    <row r="64" spans="1:11" ht="20.399999999999999" x14ac:dyDescent="0.3">
      <c r="A64" s="142" t="s">
        <v>331</v>
      </c>
      <c r="B64" s="167" t="s">
        <v>8</v>
      </c>
      <c r="C64" s="281"/>
      <c r="D64" s="281"/>
      <c r="E64" s="281"/>
      <c r="F64" s="281"/>
      <c r="G64" s="168" t="s">
        <v>5</v>
      </c>
      <c r="H64" s="281"/>
      <c r="I64" s="281"/>
      <c r="J64" s="282"/>
      <c r="K64" s="138" t="str">
        <f t="shared" si="3"/>
        <v xml:space="preserve">
</v>
      </c>
    </row>
    <row r="65" spans="1:11" ht="20.399999999999999" x14ac:dyDescent="0.3">
      <c r="A65" s="142" t="s">
        <v>331</v>
      </c>
      <c r="B65" s="169" t="s">
        <v>376</v>
      </c>
      <c r="C65" s="301"/>
      <c r="D65" s="301"/>
      <c r="E65" s="301"/>
      <c r="F65" s="301"/>
      <c r="G65" s="133" t="s">
        <v>377</v>
      </c>
      <c r="H65" s="396"/>
      <c r="I65" s="396"/>
      <c r="J65" s="397"/>
      <c r="K65" s="138" t="str">
        <f t="shared" si="3"/>
        <v xml:space="preserve">
</v>
      </c>
    </row>
    <row r="66" spans="1:11" ht="20.399999999999999" x14ac:dyDescent="0.3">
      <c r="A66" s="142" t="s">
        <v>331</v>
      </c>
      <c r="B66" s="320" t="s">
        <v>575</v>
      </c>
      <c r="C66" s="321"/>
      <c r="D66" s="321"/>
      <c r="E66" s="321"/>
      <c r="F66" s="321"/>
      <c r="G66" s="321"/>
      <c r="H66" s="321"/>
      <c r="I66" s="321"/>
      <c r="J66" s="322"/>
      <c r="K66" s="138" t="str">
        <f t="shared" si="3"/>
        <v xml:space="preserve">
</v>
      </c>
    </row>
    <row r="67" spans="1:11" ht="20.399999999999999" x14ac:dyDescent="0.3">
      <c r="A67" s="142" t="s">
        <v>331</v>
      </c>
      <c r="B67" s="167" t="s">
        <v>8</v>
      </c>
      <c r="C67" s="281"/>
      <c r="D67" s="281"/>
      <c r="E67" s="281"/>
      <c r="F67" s="281"/>
      <c r="G67" s="168" t="s">
        <v>5</v>
      </c>
      <c r="H67" s="281"/>
      <c r="I67" s="281"/>
      <c r="J67" s="282"/>
      <c r="K67" s="138" t="str">
        <f t="shared" si="3"/>
        <v xml:space="preserve">
</v>
      </c>
    </row>
    <row r="68" spans="1:11" ht="20.399999999999999" x14ac:dyDescent="0.3">
      <c r="A68" s="142" t="s">
        <v>331</v>
      </c>
      <c r="B68" s="170" t="s">
        <v>9</v>
      </c>
      <c r="C68" s="323"/>
      <c r="D68" s="323"/>
      <c r="E68" s="323"/>
      <c r="F68" s="323"/>
      <c r="G68" s="171" t="s">
        <v>6</v>
      </c>
      <c r="H68" s="374"/>
      <c r="I68" s="325"/>
      <c r="J68" s="406"/>
      <c r="K68" s="138" t="str">
        <f t="shared" si="3"/>
        <v xml:space="preserve">
</v>
      </c>
    </row>
    <row r="69" spans="1:11" ht="20.399999999999999" x14ac:dyDescent="0.3">
      <c r="A69" s="142" t="s">
        <v>331</v>
      </c>
      <c r="B69" s="320" t="s">
        <v>11</v>
      </c>
      <c r="C69" s="321"/>
      <c r="D69" s="321"/>
      <c r="E69" s="321"/>
      <c r="F69" s="321"/>
      <c r="G69" s="321"/>
      <c r="H69" s="321"/>
      <c r="I69" s="321"/>
      <c r="J69" s="322"/>
      <c r="K69" s="138" t="str">
        <f t="shared" si="3"/>
        <v xml:space="preserve">
</v>
      </c>
    </row>
    <row r="70" spans="1:11" ht="20.399999999999999" x14ac:dyDescent="0.3">
      <c r="A70" s="142" t="s">
        <v>331</v>
      </c>
      <c r="B70" s="170" t="s">
        <v>8</v>
      </c>
      <c r="C70" s="323"/>
      <c r="D70" s="323"/>
      <c r="E70" s="323"/>
      <c r="F70" s="323"/>
      <c r="G70" s="171" t="s">
        <v>5</v>
      </c>
      <c r="H70" s="323"/>
      <c r="I70" s="323"/>
      <c r="J70" s="324"/>
      <c r="K70" s="138" t="str">
        <f t="shared" ref="K70:K133" si="5">REPT(CHAR(10),1)</f>
        <v xml:space="preserve">
</v>
      </c>
    </row>
    <row r="71" spans="1:11" ht="20.399999999999999" x14ac:dyDescent="0.3">
      <c r="A71" s="142" t="s">
        <v>331</v>
      </c>
      <c r="B71" s="170" t="s">
        <v>9</v>
      </c>
      <c r="C71" s="323"/>
      <c r="D71" s="323"/>
      <c r="E71" s="323"/>
      <c r="F71" s="323"/>
      <c r="G71" s="171" t="s">
        <v>6</v>
      </c>
      <c r="H71" s="325"/>
      <c r="I71" s="323"/>
      <c r="J71" s="324"/>
      <c r="K71" s="138" t="str">
        <f t="shared" si="5"/>
        <v xml:space="preserve">
</v>
      </c>
    </row>
    <row r="72" spans="1:11" ht="20.399999999999999" x14ac:dyDescent="0.3">
      <c r="A72" s="142" t="s">
        <v>331</v>
      </c>
      <c r="B72" s="320" t="s">
        <v>12</v>
      </c>
      <c r="C72" s="321"/>
      <c r="D72" s="321"/>
      <c r="E72" s="321"/>
      <c r="F72" s="321"/>
      <c r="G72" s="321"/>
      <c r="H72" s="321"/>
      <c r="I72" s="321"/>
      <c r="J72" s="322"/>
      <c r="K72" s="138" t="str">
        <f t="shared" si="5"/>
        <v xml:space="preserve">
</v>
      </c>
    </row>
    <row r="73" spans="1:11" ht="20.399999999999999" x14ac:dyDescent="0.3">
      <c r="A73" s="142" t="s">
        <v>331</v>
      </c>
      <c r="B73" s="170" t="s">
        <v>8</v>
      </c>
      <c r="C73" s="323"/>
      <c r="D73" s="323"/>
      <c r="E73" s="323"/>
      <c r="F73" s="323"/>
      <c r="G73" s="171" t="s">
        <v>5</v>
      </c>
      <c r="H73" s="323"/>
      <c r="I73" s="323"/>
      <c r="J73" s="324"/>
      <c r="K73" s="138" t="str">
        <f t="shared" si="5"/>
        <v xml:space="preserve">
</v>
      </c>
    </row>
    <row r="74" spans="1:11" ht="20.399999999999999" x14ac:dyDescent="0.3">
      <c r="A74" s="142" t="s">
        <v>331</v>
      </c>
      <c r="B74" s="170" t="s">
        <v>9</v>
      </c>
      <c r="C74" s="323"/>
      <c r="D74" s="323"/>
      <c r="E74" s="323"/>
      <c r="F74" s="323"/>
      <c r="G74" s="171" t="s">
        <v>6</v>
      </c>
      <c r="H74" s="325"/>
      <c r="I74" s="323"/>
      <c r="J74" s="324"/>
      <c r="K74" s="138" t="str">
        <f t="shared" si="5"/>
        <v xml:space="preserve">
</v>
      </c>
    </row>
    <row r="75" spans="1:11" ht="20.399999999999999" x14ac:dyDescent="0.3">
      <c r="A75" s="142" t="s">
        <v>331</v>
      </c>
      <c r="B75" s="320" t="s">
        <v>12</v>
      </c>
      <c r="C75" s="321"/>
      <c r="D75" s="321"/>
      <c r="E75" s="321"/>
      <c r="F75" s="321"/>
      <c r="G75" s="321"/>
      <c r="H75" s="321"/>
      <c r="I75" s="321"/>
      <c r="J75" s="322"/>
      <c r="K75" s="138" t="str">
        <f t="shared" si="5"/>
        <v xml:space="preserve">
</v>
      </c>
    </row>
    <row r="76" spans="1:11" ht="20.399999999999999" x14ac:dyDescent="0.3">
      <c r="A76" s="142" t="s">
        <v>331</v>
      </c>
      <c r="B76" s="170" t="s">
        <v>8</v>
      </c>
      <c r="C76" s="323"/>
      <c r="D76" s="323"/>
      <c r="E76" s="323"/>
      <c r="F76" s="323"/>
      <c r="G76" s="171" t="s">
        <v>5</v>
      </c>
      <c r="H76" s="323"/>
      <c r="I76" s="323"/>
      <c r="J76" s="324"/>
      <c r="K76" s="138" t="str">
        <f t="shared" si="5"/>
        <v xml:space="preserve">
</v>
      </c>
    </row>
    <row r="77" spans="1:11" ht="20.399999999999999" x14ac:dyDescent="0.3">
      <c r="A77" s="142" t="s">
        <v>331</v>
      </c>
      <c r="B77" s="170" t="s">
        <v>9</v>
      </c>
      <c r="C77" s="323"/>
      <c r="D77" s="323"/>
      <c r="E77" s="323"/>
      <c r="F77" s="323"/>
      <c r="G77" s="171" t="s">
        <v>6</v>
      </c>
      <c r="H77" s="325"/>
      <c r="I77" s="323"/>
      <c r="J77" s="324"/>
      <c r="K77" s="138" t="str">
        <f t="shared" si="5"/>
        <v xml:space="preserve">
</v>
      </c>
    </row>
    <row r="78" spans="1:11" ht="20.399999999999999" x14ac:dyDescent="0.3">
      <c r="A78" s="142" t="s">
        <v>331</v>
      </c>
      <c r="B78" s="320" t="s">
        <v>585</v>
      </c>
      <c r="C78" s="321"/>
      <c r="D78" s="321"/>
      <c r="E78" s="321"/>
      <c r="F78" s="321"/>
      <c r="G78" s="321"/>
      <c r="H78" s="321"/>
      <c r="I78" s="321"/>
      <c r="J78" s="322"/>
      <c r="K78" s="138" t="str">
        <f t="shared" si="5"/>
        <v xml:space="preserve">
</v>
      </c>
    </row>
    <row r="79" spans="1:11" ht="20.399999999999999" x14ac:dyDescent="0.3">
      <c r="A79" s="142" t="s">
        <v>331</v>
      </c>
      <c r="B79" s="170" t="s">
        <v>8</v>
      </c>
      <c r="C79" s="323"/>
      <c r="D79" s="323"/>
      <c r="E79" s="323"/>
      <c r="F79" s="323"/>
      <c r="G79" s="171" t="s">
        <v>5</v>
      </c>
      <c r="H79" s="323"/>
      <c r="I79" s="323"/>
      <c r="J79" s="324"/>
      <c r="K79" s="138" t="str">
        <f t="shared" si="5"/>
        <v xml:space="preserve">
</v>
      </c>
    </row>
    <row r="80" spans="1:11" ht="20.399999999999999" x14ac:dyDescent="0.3">
      <c r="A80" s="142" t="s">
        <v>331</v>
      </c>
      <c r="B80" s="170" t="s">
        <v>9</v>
      </c>
      <c r="C80" s="323"/>
      <c r="D80" s="323"/>
      <c r="E80" s="323"/>
      <c r="F80" s="323"/>
      <c r="G80" s="171" t="s">
        <v>6</v>
      </c>
      <c r="H80" s="325"/>
      <c r="I80" s="323"/>
      <c r="J80" s="324"/>
      <c r="K80" s="138" t="str">
        <f t="shared" si="5"/>
        <v xml:space="preserve">
</v>
      </c>
    </row>
    <row r="81" spans="1:11" ht="20.399999999999999" x14ac:dyDescent="0.3">
      <c r="A81" s="142" t="s">
        <v>331</v>
      </c>
      <c r="B81" s="320" t="s">
        <v>34</v>
      </c>
      <c r="C81" s="321"/>
      <c r="D81" s="321"/>
      <c r="E81" s="321"/>
      <c r="F81" s="321"/>
      <c r="G81" s="321"/>
      <c r="H81" s="321"/>
      <c r="I81" s="321"/>
      <c r="J81" s="322"/>
      <c r="K81" s="138" t="str">
        <f t="shared" si="5"/>
        <v xml:space="preserve">
</v>
      </c>
    </row>
    <row r="82" spans="1:11" ht="20.399999999999999" x14ac:dyDescent="0.3">
      <c r="A82" s="142" t="s">
        <v>331</v>
      </c>
      <c r="B82" s="170" t="s">
        <v>8</v>
      </c>
      <c r="C82" s="323"/>
      <c r="D82" s="323"/>
      <c r="E82" s="323"/>
      <c r="F82" s="323"/>
      <c r="G82" s="171" t="s">
        <v>5</v>
      </c>
      <c r="H82" s="323"/>
      <c r="I82" s="323"/>
      <c r="J82" s="324"/>
      <c r="K82" s="138" t="str">
        <f t="shared" si="5"/>
        <v xml:space="preserve">
</v>
      </c>
    </row>
    <row r="83" spans="1:11" ht="21" thickBot="1" x14ac:dyDescent="0.35">
      <c r="A83" s="142" t="s">
        <v>331</v>
      </c>
      <c r="B83" s="172" t="s">
        <v>9</v>
      </c>
      <c r="C83" s="317"/>
      <c r="D83" s="317"/>
      <c r="E83" s="317"/>
      <c r="F83" s="317"/>
      <c r="G83" s="173" t="s">
        <v>6</v>
      </c>
      <c r="H83" s="380"/>
      <c r="I83" s="317"/>
      <c r="J83" s="363"/>
      <c r="K83" s="138" t="str">
        <f t="shared" si="5"/>
        <v xml:space="preserve">
</v>
      </c>
    </row>
    <row r="84" spans="1:11" ht="21" thickBot="1" x14ac:dyDescent="0.35">
      <c r="A84" s="142" t="s">
        <v>331</v>
      </c>
      <c r="B84" s="393" t="s">
        <v>586</v>
      </c>
      <c r="C84" s="394"/>
      <c r="D84" s="394"/>
      <c r="E84" s="394"/>
      <c r="F84" s="394"/>
      <c r="G84" s="394"/>
      <c r="H84" s="394"/>
      <c r="I84" s="394"/>
      <c r="J84" s="395"/>
      <c r="K84" s="138" t="str">
        <f t="shared" si="5"/>
        <v xml:space="preserve">
</v>
      </c>
    </row>
    <row r="85" spans="1:11" ht="20.399999999999999" x14ac:dyDescent="0.3">
      <c r="A85" s="142" t="s">
        <v>331</v>
      </c>
      <c r="B85" s="275" t="s">
        <v>588</v>
      </c>
      <c r="C85" s="276"/>
      <c r="D85" s="276"/>
      <c r="E85" s="276"/>
      <c r="F85" s="276"/>
      <c r="G85" s="276"/>
      <c r="H85" s="276"/>
      <c r="I85" s="276"/>
      <c r="J85" s="277"/>
      <c r="K85" s="138" t="str">
        <f t="shared" si="5"/>
        <v xml:space="preserve">
</v>
      </c>
    </row>
    <row r="86" spans="1:11" ht="20.399999999999999" x14ac:dyDescent="0.3">
      <c r="A86" s="142" t="s">
        <v>331</v>
      </c>
      <c r="B86" s="167" t="s">
        <v>8</v>
      </c>
      <c r="C86" s="281"/>
      <c r="D86" s="281"/>
      <c r="E86" s="281"/>
      <c r="F86" s="281"/>
      <c r="G86" s="168" t="s">
        <v>5</v>
      </c>
      <c r="H86" s="281"/>
      <c r="I86" s="281"/>
      <c r="J86" s="282"/>
      <c r="K86" s="138" t="str">
        <f t="shared" si="5"/>
        <v xml:space="preserve">
</v>
      </c>
    </row>
    <row r="87" spans="1:11" ht="20.399999999999999" x14ac:dyDescent="0.3">
      <c r="A87" s="142" t="s">
        <v>331</v>
      </c>
      <c r="B87" s="174" t="s">
        <v>9</v>
      </c>
      <c r="C87" s="283"/>
      <c r="D87" s="283"/>
      <c r="E87" s="283"/>
      <c r="F87" s="283"/>
      <c r="G87" s="175" t="s">
        <v>6</v>
      </c>
      <c r="H87" s="284"/>
      <c r="I87" s="283"/>
      <c r="J87" s="285"/>
      <c r="K87" s="138" t="str">
        <f t="shared" si="5"/>
        <v xml:space="preserve">
</v>
      </c>
    </row>
    <row r="88" spans="1:11" ht="20.399999999999999" x14ac:dyDescent="0.3">
      <c r="A88" s="142" t="s">
        <v>331</v>
      </c>
      <c r="B88" s="320" t="s">
        <v>587</v>
      </c>
      <c r="C88" s="321"/>
      <c r="D88" s="321"/>
      <c r="E88" s="321"/>
      <c r="F88" s="321"/>
      <c r="G88" s="321"/>
      <c r="H88" s="321"/>
      <c r="I88" s="321"/>
      <c r="J88" s="322"/>
      <c r="K88" s="138" t="str">
        <f t="shared" si="5"/>
        <v xml:space="preserve">
</v>
      </c>
    </row>
    <row r="89" spans="1:11" ht="20.399999999999999" x14ac:dyDescent="0.3">
      <c r="A89" s="142" t="s">
        <v>331</v>
      </c>
      <c r="B89" s="167" t="s">
        <v>8</v>
      </c>
      <c r="C89" s="281"/>
      <c r="D89" s="281"/>
      <c r="E89" s="281"/>
      <c r="F89" s="281"/>
      <c r="G89" s="168" t="s">
        <v>5</v>
      </c>
      <c r="H89" s="281"/>
      <c r="I89" s="281"/>
      <c r="J89" s="282"/>
      <c r="K89" s="138" t="str">
        <f t="shared" si="5"/>
        <v xml:space="preserve">
</v>
      </c>
    </row>
    <row r="90" spans="1:11" ht="20.399999999999999" x14ac:dyDescent="0.3">
      <c r="A90" s="142" t="s">
        <v>331</v>
      </c>
      <c r="B90" s="169" t="s">
        <v>9</v>
      </c>
      <c r="C90" s="301"/>
      <c r="D90" s="301"/>
      <c r="E90" s="301"/>
      <c r="F90" s="301"/>
      <c r="G90" s="133" t="s">
        <v>6</v>
      </c>
      <c r="H90" s="379"/>
      <c r="I90" s="301"/>
      <c r="J90" s="302"/>
      <c r="K90" s="138" t="str">
        <f t="shared" si="5"/>
        <v xml:space="preserve">
</v>
      </c>
    </row>
    <row r="91" spans="1:11" ht="20.399999999999999" x14ac:dyDescent="0.3">
      <c r="A91" s="142" t="s">
        <v>331</v>
      </c>
      <c r="B91" s="320" t="s">
        <v>624</v>
      </c>
      <c r="C91" s="321"/>
      <c r="D91" s="321"/>
      <c r="E91" s="321"/>
      <c r="F91" s="321"/>
      <c r="G91" s="321"/>
      <c r="H91" s="321"/>
      <c r="I91" s="321"/>
      <c r="J91" s="322"/>
      <c r="K91" s="138" t="str">
        <f t="shared" si="5"/>
        <v xml:space="preserve">
</v>
      </c>
    </row>
    <row r="92" spans="1:11" ht="20.399999999999999" x14ac:dyDescent="0.3">
      <c r="A92" s="142" t="s">
        <v>331</v>
      </c>
      <c r="B92" s="167" t="s">
        <v>8</v>
      </c>
      <c r="C92" s="281"/>
      <c r="D92" s="281"/>
      <c r="E92" s="281"/>
      <c r="F92" s="281"/>
      <c r="G92" s="168" t="s">
        <v>5</v>
      </c>
      <c r="H92" s="281"/>
      <c r="I92" s="281"/>
      <c r="J92" s="282"/>
      <c r="K92" s="138" t="str">
        <f t="shared" si="5"/>
        <v xml:space="preserve">
</v>
      </c>
    </row>
    <row r="93" spans="1:11" ht="21" thickBot="1" x14ac:dyDescent="0.35">
      <c r="A93" s="142" t="s">
        <v>331</v>
      </c>
      <c r="B93" s="172" t="s">
        <v>9</v>
      </c>
      <c r="C93" s="317"/>
      <c r="D93" s="317"/>
      <c r="E93" s="317"/>
      <c r="F93" s="317"/>
      <c r="G93" s="173" t="s">
        <v>6</v>
      </c>
      <c r="H93" s="380"/>
      <c r="I93" s="317"/>
      <c r="J93" s="363"/>
      <c r="K93" s="138" t="str">
        <f t="shared" si="5"/>
        <v xml:space="preserve">
</v>
      </c>
    </row>
    <row r="94" spans="1:11" ht="21" thickBot="1" x14ac:dyDescent="0.35">
      <c r="A94" s="142" t="s">
        <v>331</v>
      </c>
      <c r="B94" s="309" t="s">
        <v>322</v>
      </c>
      <c r="C94" s="310"/>
      <c r="D94" s="310"/>
      <c r="E94" s="310"/>
      <c r="F94" s="310"/>
      <c r="G94" s="310"/>
      <c r="H94" s="310"/>
      <c r="I94" s="310"/>
      <c r="J94" s="311"/>
      <c r="K94" s="138" t="str">
        <f t="shared" si="5"/>
        <v xml:space="preserve">
</v>
      </c>
    </row>
    <row r="95" spans="1:11" ht="20.399999999999999" x14ac:dyDescent="0.3">
      <c r="A95" s="142" t="s">
        <v>331</v>
      </c>
      <c r="B95" s="275" t="s">
        <v>420</v>
      </c>
      <c r="C95" s="276"/>
      <c r="D95" s="276"/>
      <c r="E95" s="276"/>
      <c r="F95" s="276"/>
      <c r="G95" s="276"/>
      <c r="H95" s="276"/>
      <c r="I95" s="276"/>
      <c r="J95" s="277"/>
      <c r="K95" s="138" t="str">
        <f t="shared" si="5"/>
        <v xml:space="preserve">
</v>
      </c>
    </row>
    <row r="96" spans="1:11" ht="69" x14ac:dyDescent="0.3">
      <c r="A96" s="142" t="s">
        <v>331</v>
      </c>
      <c r="B96" s="176" t="s">
        <v>421</v>
      </c>
      <c r="C96" s="373"/>
      <c r="D96" s="373"/>
      <c r="E96" s="373"/>
      <c r="F96" s="373"/>
      <c r="G96" s="131" t="s">
        <v>5</v>
      </c>
      <c r="H96" s="373"/>
      <c r="I96" s="373"/>
      <c r="J96" s="375"/>
      <c r="K96" s="138" t="str">
        <f t="shared" si="5"/>
        <v xml:space="preserve">
</v>
      </c>
    </row>
    <row r="97" spans="1:11" ht="20.399999999999999" x14ac:dyDescent="0.3">
      <c r="A97" s="142" t="s">
        <v>331</v>
      </c>
      <c r="B97" s="177" t="s">
        <v>8</v>
      </c>
      <c r="C97" s="303"/>
      <c r="D97" s="303"/>
      <c r="E97" s="303"/>
      <c r="F97" s="303"/>
      <c r="G97" s="178" t="s">
        <v>5</v>
      </c>
      <c r="H97" s="303"/>
      <c r="I97" s="303"/>
      <c r="J97" s="304"/>
      <c r="K97" s="138" t="str">
        <f t="shared" si="5"/>
        <v xml:space="preserve">
</v>
      </c>
    </row>
    <row r="98" spans="1:11" ht="20.399999999999999" x14ac:dyDescent="0.3">
      <c r="A98" s="142" t="s">
        <v>331</v>
      </c>
      <c r="B98" s="170" t="s">
        <v>9</v>
      </c>
      <c r="C98" s="323"/>
      <c r="D98" s="323"/>
      <c r="E98" s="323"/>
      <c r="F98" s="323"/>
      <c r="G98" s="171" t="s">
        <v>6</v>
      </c>
      <c r="H98" s="323"/>
      <c r="I98" s="323"/>
      <c r="J98" s="324"/>
      <c r="K98" s="138" t="str">
        <f t="shared" si="5"/>
        <v xml:space="preserve">
</v>
      </c>
    </row>
    <row r="99" spans="1:11" ht="20.399999999999999" x14ac:dyDescent="0.3">
      <c r="A99" s="142" t="s">
        <v>331</v>
      </c>
      <c r="B99" s="298" t="s">
        <v>378</v>
      </c>
      <c r="C99" s="544"/>
      <c r="D99" s="544"/>
      <c r="E99" s="544"/>
      <c r="F99" s="179"/>
      <c r="G99" s="301"/>
      <c r="H99" s="301"/>
      <c r="I99" s="301"/>
      <c r="J99" s="302"/>
      <c r="K99" s="138" t="str">
        <f t="shared" si="5"/>
        <v xml:space="preserve">
</v>
      </c>
    </row>
    <row r="100" spans="1:11" ht="20.399999999999999" x14ac:dyDescent="0.3">
      <c r="A100" s="142" t="s">
        <v>331</v>
      </c>
      <c r="B100" s="320" t="s">
        <v>14</v>
      </c>
      <c r="C100" s="321"/>
      <c r="D100" s="321"/>
      <c r="E100" s="321"/>
      <c r="F100" s="321"/>
      <c r="G100" s="321"/>
      <c r="H100" s="321"/>
      <c r="I100" s="321"/>
      <c r="J100" s="322"/>
      <c r="K100" s="138" t="str">
        <f t="shared" si="5"/>
        <v xml:space="preserve">
</v>
      </c>
    </row>
    <row r="101" spans="1:11" ht="20.399999999999999" x14ac:dyDescent="0.3">
      <c r="A101" s="142" t="s">
        <v>331</v>
      </c>
      <c r="B101" s="177" t="s">
        <v>8</v>
      </c>
      <c r="C101" s="303"/>
      <c r="D101" s="303"/>
      <c r="E101" s="303"/>
      <c r="F101" s="303"/>
      <c r="G101" s="178" t="s">
        <v>5</v>
      </c>
      <c r="H101" s="303"/>
      <c r="I101" s="303"/>
      <c r="J101" s="304"/>
      <c r="K101" s="138" t="str">
        <f t="shared" si="5"/>
        <v xml:space="preserve">
</v>
      </c>
    </row>
    <row r="102" spans="1:11" ht="20.399999999999999" x14ac:dyDescent="0.3">
      <c r="A102" s="142" t="s">
        <v>331</v>
      </c>
      <c r="B102" s="170" t="s">
        <v>9</v>
      </c>
      <c r="C102" s="323"/>
      <c r="D102" s="323"/>
      <c r="E102" s="323"/>
      <c r="F102" s="323"/>
      <c r="G102" s="171" t="s">
        <v>6</v>
      </c>
      <c r="H102" s="323"/>
      <c r="I102" s="323"/>
      <c r="J102" s="324"/>
      <c r="K102" s="138" t="str">
        <f t="shared" si="5"/>
        <v xml:space="preserve">
</v>
      </c>
    </row>
    <row r="103" spans="1:11" ht="20.399999999999999" x14ac:dyDescent="0.3">
      <c r="A103" s="142" t="s">
        <v>331</v>
      </c>
      <c r="B103" s="298" t="s">
        <v>378</v>
      </c>
      <c r="C103" s="299"/>
      <c r="D103" s="299"/>
      <c r="E103" s="299"/>
      <c r="F103" s="179"/>
      <c r="G103" s="301"/>
      <c r="H103" s="301"/>
      <c r="I103" s="301"/>
      <c r="J103" s="302"/>
      <c r="K103" s="138" t="str">
        <f t="shared" si="5"/>
        <v xml:space="preserve">
</v>
      </c>
    </row>
    <row r="104" spans="1:11" ht="20.399999999999999" x14ac:dyDescent="0.3">
      <c r="A104" s="142" t="s">
        <v>331</v>
      </c>
      <c r="B104" s="320" t="s">
        <v>15</v>
      </c>
      <c r="C104" s="321"/>
      <c r="D104" s="321"/>
      <c r="E104" s="321"/>
      <c r="F104" s="321"/>
      <c r="G104" s="321"/>
      <c r="H104" s="321"/>
      <c r="I104" s="321"/>
      <c r="J104" s="322"/>
      <c r="K104" s="138" t="str">
        <f t="shared" si="5"/>
        <v xml:space="preserve">
</v>
      </c>
    </row>
    <row r="105" spans="1:11" ht="20.399999999999999" x14ac:dyDescent="0.3">
      <c r="A105" s="142" t="s">
        <v>331</v>
      </c>
      <c r="B105" s="177" t="s">
        <v>8</v>
      </c>
      <c r="C105" s="303"/>
      <c r="D105" s="303"/>
      <c r="E105" s="303"/>
      <c r="F105" s="303"/>
      <c r="G105" s="178" t="s">
        <v>5</v>
      </c>
      <c r="H105" s="303"/>
      <c r="I105" s="303"/>
      <c r="J105" s="304"/>
      <c r="K105" s="138" t="str">
        <f t="shared" si="5"/>
        <v xml:space="preserve">
</v>
      </c>
    </row>
    <row r="106" spans="1:11" ht="20.399999999999999" x14ac:dyDescent="0.3">
      <c r="A106" s="142" t="s">
        <v>331</v>
      </c>
      <c r="B106" s="170" t="s">
        <v>9</v>
      </c>
      <c r="C106" s="323"/>
      <c r="D106" s="323"/>
      <c r="E106" s="323"/>
      <c r="F106" s="323"/>
      <c r="G106" s="171" t="s">
        <v>6</v>
      </c>
      <c r="H106" s="323"/>
      <c r="I106" s="323"/>
      <c r="J106" s="324"/>
      <c r="K106" s="138" t="str">
        <f t="shared" si="5"/>
        <v xml:space="preserve">
</v>
      </c>
    </row>
    <row r="107" spans="1:11" ht="20.399999999999999" x14ac:dyDescent="0.3">
      <c r="A107" s="142" t="s">
        <v>331</v>
      </c>
      <c r="B107" s="298" t="s">
        <v>378</v>
      </c>
      <c r="C107" s="299"/>
      <c r="D107" s="299"/>
      <c r="E107" s="299"/>
      <c r="F107" s="179"/>
      <c r="G107" s="301"/>
      <c r="H107" s="301"/>
      <c r="I107" s="301"/>
      <c r="J107" s="302"/>
      <c r="K107" s="138" t="str">
        <f t="shared" si="5"/>
        <v xml:space="preserve">
</v>
      </c>
    </row>
    <row r="108" spans="1:11" ht="20.399999999999999" x14ac:dyDescent="0.3">
      <c r="A108" s="142" t="s">
        <v>331</v>
      </c>
      <c r="B108" s="320" t="s">
        <v>16</v>
      </c>
      <c r="C108" s="321"/>
      <c r="D108" s="321"/>
      <c r="E108" s="321"/>
      <c r="F108" s="321"/>
      <c r="G108" s="321"/>
      <c r="H108" s="321"/>
      <c r="I108" s="321"/>
      <c r="J108" s="322"/>
      <c r="K108" s="138" t="str">
        <f t="shared" si="5"/>
        <v xml:space="preserve">
</v>
      </c>
    </row>
    <row r="109" spans="1:11" ht="20.399999999999999" x14ac:dyDescent="0.3">
      <c r="A109" s="142" t="s">
        <v>331</v>
      </c>
      <c r="B109" s="177" t="s">
        <v>8</v>
      </c>
      <c r="C109" s="303"/>
      <c r="D109" s="303"/>
      <c r="E109" s="303"/>
      <c r="F109" s="303"/>
      <c r="G109" s="178" t="s">
        <v>5</v>
      </c>
      <c r="H109" s="303"/>
      <c r="I109" s="303"/>
      <c r="J109" s="304"/>
      <c r="K109" s="138" t="str">
        <f t="shared" si="5"/>
        <v xml:space="preserve">
</v>
      </c>
    </row>
    <row r="110" spans="1:11" ht="20.399999999999999" x14ac:dyDescent="0.3">
      <c r="A110" s="142" t="s">
        <v>331</v>
      </c>
      <c r="B110" s="170" t="s">
        <v>9</v>
      </c>
      <c r="C110" s="323"/>
      <c r="D110" s="323"/>
      <c r="E110" s="323"/>
      <c r="F110" s="323"/>
      <c r="G110" s="171" t="s">
        <v>6</v>
      </c>
      <c r="H110" s="323"/>
      <c r="I110" s="323"/>
      <c r="J110" s="324"/>
      <c r="K110" s="138" t="str">
        <f t="shared" si="5"/>
        <v xml:space="preserve">
</v>
      </c>
    </row>
    <row r="111" spans="1:11" ht="20.399999999999999" x14ac:dyDescent="0.3">
      <c r="A111" s="142" t="s">
        <v>331</v>
      </c>
      <c r="B111" s="298" t="s">
        <v>378</v>
      </c>
      <c r="C111" s="299"/>
      <c r="D111" s="299"/>
      <c r="E111" s="299"/>
      <c r="F111" s="179"/>
      <c r="G111" s="301"/>
      <c r="H111" s="301"/>
      <c r="I111" s="301"/>
      <c r="J111" s="302"/>
      <c r="K111" s="138" t="str">
        <f t="shared" si="5"/>
        <v xml:space="preserve">
</v>
      </c>
    </row>
    <row r="112" spans="1:11" ht="20.399999999999999" x14ac:dyDescent="0.3">
      <c r="A112" s="142" t="s">
        <v>331</v>
      </c>
      <c r="B112" s="320" t="s">
        <v>248</v>
      </c>
      <c r="C112" s="321"/>
      <c r="D112" s="321"/>
      <c r="E112" s="321"/>
      <c r="F112" s="321"/>
      <c r="G112" s="321"/>
      <c r="H112" s="321"/>
      <c r="I112" s="321"/>
      <c r="J112" s="322"/>
      <c r="K112" s="138" t="str">
        <f t="shared" si="5"/>
        <v xml:space="preserve">
</v>
      </c>
    </row>
    <row r="113" spans="1:11" ht="20.399999999999999" x14ac:dyDescent="0.3">
      <c r="A113" s="142" t="s">
        <v>331</v>
      </c>
      <c r="B113" s="177" t="s">
        <v>8</v>
      </c>
      <c r="C113" s="303"/>
      <c r="D113" s="303"/>
      <c r="E113" s="303"/>
      <c r="F113" s="303"/>
      <c r="G113" s="178" t="s">
        <v>5</v>
      </c>
      <c r="H113" s="303"/>
      <c r="I113" s="303"/>
      <c r="J113" s="304"/>
      <c r="K113" s="138" t="str">
        <f t="shared" si="5"/>
        <v xml:space="preserve">
</v>
      </c>
    </row>
    <row r="114" spans="1:11" ht="20.399999999999999" x14ac:dyDescent="0.3">
      <c r="A114" s="142" t="s">
        <v>331</v>
      </c>
      <c r="B114" s="170" t="s">
        <v>9</v>
      </c>
      <c r="C114" s="323"/>
      <c r="D114" s="323"/>
      <c r="E114" s="323"/>
      <c r="F114" s="323"/>
      <c r="G114" s="171" t="s">
        <v>6</v>
      </c>
      <c r="H114" s="323"/>
      <c r="I114" s="323"/>
      <c r="J114" s="324"/>
      <c r="K114" s="138" t="str">
        <f t="shared" si="5"/>
        <v xml:space="preserve">
</v>
      </c>
    </row>
    <row r="115" spans="1:11" ht="20.399999999999999" x14ac:dyDescent="0.3">
      <c r="A115" s="142" t="s">
        <v>331</v>
      </c>
      <c r="B115" s="298" t="s">
        <v>378</v>
      </c>
      <c r="C115" s="299"/>
      <c r="D115" s="299"/>
      <c r="E115" s="299"/>
      <c r="F115" s="179"/>
      <c r="G115" s="301"/>
      <c r="H115" s="301"/>
      <c r="I115" s="301"/>
      <c r="J115" s="302"/>
      <c r="K115" s="138" t="str">
        <f t="shared" si="5"/>
        <v xml:space="preserve">
</v>
      </c>
    </row>
    <row r="116" spans="1:11" ht="20.399999999999999" x14ac:dyDescent="0.3">
      <c r="A116" s="142" t="s">
        <v>331</v>
      </c>
      <c r="B116" s="320" t="s">
        <v>20</v>
      </c>
      <c r="C116" s="321"/>
      <c r="D116" s="321"/>
      <c r="E116" s="321"/>
      <c r="F116" s="321"/>
      <c r="G116" s="321"/>
      <c r="H116" s="321"/>
      <c r="I116" s="321"/>
      <c r="J116" s="322"/>
      <c r="K116" s="138" t="str">
        <f t="shared" si="5"/>
        <v xml:space="preserve">
</v>
      </c>
    </row>
    <row r="117" spans="1:11" ht="20.399999999999999" x14ac:dyDescent="0.3">
      <c r="A117" s="142" t="s">
        <v>331</v>
      </c>
      <c r="B117" s="177" t="s">
        <v>8</v>
      </c>
      <c r="C117" s="303"/>
      <c r="D117" s="303"/>
      <c r="E117" s="303"/>
      <c r="F117" s="303"/>
      <c r="G117" s="178" t="s">
        <v>5</v>
      </c>
      <c r="H117" s="303"/>
      <c r="I117" s="303"/>
      <c r="J117" s="304"/>
      <c r="K117" s="138" t="str">
        <f t="shared" si="5"/>
        <v xml:space="preserve">
</v>
      </c>
    </row>
    <row r="118" spans="1:11" ht="20.399999999999999" x14ac:dyDescent="0.3">
      <c r="A118" s="142" t="s">
        <v>331</v>
      </c>
      <c r="B118" s="170" t="s">
        <v>9</v>
      </c>
      <c r="C118" s="323"/>
      <c r="D118" s="323"/>
      <c r="E118" s="323"/>
      <c r="F118" s="323"/>
      <c r="G118" s="171" t="s">
        <v>6</v>
      </c>
      <c r="H118" s="323"/>
      <c r="I118" s="323"/>
      <c r="J118" s="324"/>
      <c r="K118" s="138" t="str">
        <f t="shared" si="5"/>
        <v xml:space="preserve">
</v>
      </c>
    </row>
    <row r="119" spans="1:11" ht="21" thickBot="1" x14ac:dyDescent="0.35">
      <c r="A119" s="142" t="s">
        <v>331</v>
      </c>
      <c r="B119" s="361" t="s">
        <v>378</v>
      </c>
      <c r="C119" s="362"/>
      <c r="D119" s="362"/>
      <c r="E119" s="362"/>
      <c r="F119" s="180"/>
      <c r="G119" s="317"/>
      <c r="H119" s="317"/>
      <c r="I119" s="317"/>
      <c r="J119" s="363"/>
      <c r="K119" s="138" t="str">
        <f t="shared" si="5"/>
        <v xml:space="preserve">
</v>
      </c>
    </row>
    <row r="120" spans="1:11" ht="21" thickBot="1" x14ac:dyDescent="0.35">
      <c r="A120" s="142" t="s">
        <v>331</v>
      </c>
      <c r="B120" s="350" t="s">
        <v>46</v>
      </c>
      <c r="C120" s="351"/>
      <c r="D120" s="351"/>
      <c r="E120" s="351"/>
      <c r="F120" s="351"/>
      <c r="G120" s="351"/>
      <c r="H120" s="351"/>
      <c r="I120" s="351"/>
      <c r="J120" s="352"/>
      <c r="K120" s="138" t="str">
        <f t="shared" si="5"/>
        <v xml:space="preserve">
</v>
      </c>
    </row>
    <row r="121" spans="1:11" ht="152.25" customHeight="1" x14ac:dyDescent="0.3">
      <c r="A121" s="142" t="s">
        <v>331</v>
      </c>
      <c r="B121" s="353" t="s">
        <v>589</v>
      </c>
      <c r="C121" s="354"/>
      <c r="D121" s="354"/>
      <c r="E121" s="354"/>
      <c r="F121" s="354"/>
      <c r="G121" s="354"/>
      <c r="H121" s="354"/>
      <c r="I121" s="354"/>
      <c r="J121" s="355"/>
      <c r="K121" s="138" t="str">
        <f>REPT(CHAR(10),16)</f>
        <v xml:space="preserve">
</v>
      </c>
    </row>
    <row r="122" spans="1:11" ht="27.6" x14ac:dyDescent="0.3">
      <c r="A122" s="142" t="s">
        <v>331</v>
      </c>
      <c r="B122" s="289" t="s">
        <v>35</v>
      </c>
      <c r="C122" s="290"/>
      <c r="D122" s="291"/>
      <c r="E122" s="291"/>
      <c r="F122" s="291"/>
      <c r="G122" s="291"/>
      <c r="H122" s="181" t="s">
        <v>426</v>
      </c>
      <c r="I122" s="181" t="s">
        <v>211</v>
      </c>
      <c r="J122" s="182" t="s">
        <v>427</v>
      </c>
      <c r="K122" s="138" t="str">
        <f t="shared" si="5"/>
        <v xml:space="preserve">
</v>
      </c>
    </row>
    <row r="123" spans="1:11" ht="30.6" x14ac:dyDescent="0.3">
      <c r="A123" s="142" t="s">
        <v>331</v>
      </c>
      <c r="B123" s="127" t="s">
        <v>209</v>
      </c>
      <c r="C123" s="280" t="s">
        <v>128</v>
      </c>
      <c r="D123" s="280"/>
      <c r="E123" s="280"/>
      <c r="F123" s="280"/>
      <c r="G123" s="280"/>
      <c r="H123" s="183" t="s">
        <v>160</v>
      </c>
      <c r="I123" s="183" t="s">
        <v>326</v>
      </c>
      <c r="J123" s="129"/>
      <c r="K123" s="138" t="str">
        <f>REPT(CHAR(10),2)</f>
        <v xml:space="preserve">
</v>
      </c>
    </row>
    <row r="124" spans="1:11" ht="43.8" customHeight="1" thickBot="1" x14ac:dyDescent="0.35">
      <c r="A124" s="142" t="s">
        <v>331</v>
      </c>
      <c r="B124" s="184" t="s">
        <v>210</v>
      </c>
      <c r="C124" s="308" t="s">
        <v>111</v>
      </c>
      <c r="D124" s="308"/>
      <c r="E124" s="308"/>
      <c r="F124" s="308"/>
      <c r="G124" s="185"/>
      <c r="H124" s="186" t="s">
        <v>157</v>
      </c>
      <c r="I124" s="186" t="s">
        <v>326</v>
      </c>
      <c r="J124" s="187"/>
      <c r="K124" s="251"/>
    </row>
    <row r="125" spans="1:11" ht="21" thickBot="1" x14ac:dyDescent="0.35">
      <c r="A125" s="142" t="s">
        <v>331</v>
      </c>
      <c r="B125" s="350" t="s">
        <v>47</v>
      </c>
      <c r="C125" s="351"/>
      <c r="D125" s="351"/>
      <c r="E125" s="351"/>
      <c r="F125" s="351"/>
      <c r="G125" s="351"/>
      <c r="H125" s="351"/>
      <c r="I125" s="351"/>
      <c r="J125" s="352"/>
      <c r="K125" s="138" t="str">
        <f t="shared" si="5"/>
        <v xml:space="preserve">
</v>
      </c>
    </row>
    <row r="126" spans="1:11" ht="30.6" x14ac:dyDescent="0.3">
      <c r="A126" s="142" t="s">
        <v>331</v>
      </c>
      <c r="B126" s="188" t="s">
        <v>452</v>
      </c>
      <c r="C126" s="189"/>
      <c r="D126" s="189"/>
      <c r="E126" s="356"/>
      <c r="F126" s="356"/>
      <c r="G126" s="356"/>
      <c r="H126" s="356"/>
      <c r="I126" s="356"/>
      <c r="J126" s="357"/>
      <c r="K126" s="138" t="str">
        <f>REPT(CHAR(10),2)</f>
        <v xml:space="preserve">
</v>
      </c>
    </row>
    <row r="127" spans="1:11" ht="55.5" customHeight="1" x14ac:dyDescent="0.3">
      <c r="A127" s="142" t="s">
        <v>331</v>
      </c>
      <c r="B127" s="358" t="s">
        <v>590</v>
      </c>
      <c r="C127" s="359"/>
      <c r="D127" s="359"/>
      <c r="E127" s="359"/>
      <c r="F127" s="359"/>
      <c r="G127" s="359"/>
      <c r="H127" s="359"/>
      <c r="I127" s="359"/>
      <c r="J127" s="360"/>
      <c r="K127" s="138" t="str">
        <f t="shared" ref="K127:K136" si="6">REPT(CHAR(10),2)</f>
        <v xml:space="preserve">
</v>
      </c>
    </row>
    <row r="128" spans="1:11" ht="61.2" x14ac:dyDescent="0.3">
      <c r="A128" s="142" t="s">
        <v>331</v>
      </c>
      <c r="B128" s="318" t="s">
        <v>591</v>
      </c>
      <c r="C128" s="319"/>
      <c r="D128" s="319"/>
      <c r="E128" s="319"/>
      <c r="F128" s="319"/>
      <c r="G128" s="319"/>
      <c r="H128" s="319"/>
      <c r="I128" s="319"/>
      <c r="J128" s="332"/>
      <c r="K128" s="138" t="str">
        <f>REPT(CHAR(10),5)</f>
        <v xml:space="preserve">
</v>
      </c>
    </row>
    <row r="129" spans="1:11" ht="30.6" x14ac:dyDescent="0.3">
      <c r="A129" s="142" t="s">
        <v>331</v>
      </c>
      <c r="B129" s="318" t="s">
        <v>453</v>
      </c>
      <c r="C129" s="319"/>
      <c r="D129" s="319"/>
      <c r="E129" s="319"/>
      <c r="F129" s="319"/>
      <c r="G129" s="319"/>
      <c r="H129" s="319"/>
      <c r="I129" s="319"/>
      <c r="J129" s="332"/>
      <c r="K129" s="138" t="str">
        <f t="shared" si="6"/>
        <v xml:space="preserve">
</v>
      </c>
    </row>
    <row r="130" spans="1:11" ht="30.6" x14ac:dyDescent="0.3">
      <c r="A130" s="142" t="s">
        <v>331</v>
      </c>
      <c r="B130" s="318" t="s">
        <v>592</v>
      </c>
      <c r="C130" s="319"/>
      <c r="D130" s="319"/>
      <c r="E130" s="319"/>
      <c r="F130" s="319"/>
      <c r="G130" s="319"/>
      <c r="H130" s="319"/>
      <c r="I130" s="319"/>
      <c r="J130" s="332"/>
      <c r="K130" s="138" t="str">
        <f t="shared" si="6"/>
        <v xml:space="preserve">
</v>
      </c>
    </row>
    <row r="131" spans="1:11" ht="61.2" x14ac:dyDescent="0.3">
      <c r="A131" s="142" t="s">
        <v>331</v>
      </c>
      <c r="B131" s="451" t="s">
        <v>454</v>
      </c>
      <c r="C131" s="452"/>
      <c r="D131" s="452"/>
      <c r="E131" s="452"/>
      <c r="F131" s="452"/>
      <c r="G131" s="452"/>
      <c r="H131" s="452"/>
      <c r="I131" s="452"/>
      <c r="J131" s="453"/>
      <c r="K131" s="138" t="str">
        <f>REPT(CHAR(10),5)</f>
        <v xml:space="preserve">
</v>
      </c>
    </row>
    <row r="132" spans="1:11" ht="40.799999999999997" x14ac:dyDescent="0.3">
      <c r="A132" s="142" t="s">
        <v>331</v>
      </c>
      <c r="B132" s="318" t="s">
        <v>593</v>
      </c>
      <c r="C132" s="319"/>
      <c r="D132" s="319"/>
      <c r="E132" s="319"/>
      <c r="F132" s="319"/>
      <c r="G132" s="319"/>
      <c r="H132" s="319"/>
      <c r="I132" s="319"/>
      <c r="J132" s="332"/>
      <c r="K132" s="138" t="str">
        <f>REPT(CHAR(10),3)</f>
        <v xml:space="preserve">
</v>
      </c>
    </row>
    <row r="133" spans="1:11" ht="27.6" x14ac:dyDescent="0.3">
      <c r="A133" s="142" t="s">
        <v>331</v>
      </c>
      <c r="B133" s="289" t="s">
        <v>35</v>
      </c>
      <c r="C133" s="290"/>
      <c r="D133" s="291"/>
      <c r="E133" s="291"/>
      <c r="F133" s="291"/>
      <c r="G133" s="291"/>
      <c r="H133" s="181" t="s">
        <v>426</v>
      </c>
      <c r="I133" s="181" t="s">
        <v>211</v>
      </c>
      <c r="J133" s="182" t="s">
        <v>427</v>
      </c>
      <c r="K133" s="138" t="str">
        <f t="shared" si="5"/>
        <v xml:space="preserve">
</v>
      </c>
    </row>
    <row r="134" spans="1:11" ht="30.6" x14ac:dyDescent="0.3">
      <c r="A134" s="142" t="s">
        <v>331</v>
      </c>
      <c r="B134" s="127" t="s">
        <v>212</v>
      </c>
      <c r="C134" s="280" t="s">
        <v>594</v>
      </c>
      <c r="D134" s="280"/>
      <c r="E134" s="280"/>
      <c r="F134" s="280"/>
      <c r="G134" s="280"/>
      <c r="H134" s="183" t="s">
        <v>159</v>
      </c>
      <c r="I134" s="183" t="s">
        <v>183</v>
      </c>
      <c r="J134" s="129"/>
      <c r="K134" s="138" t="str">
        <f t="shared" si="6"/>
        <v xml:space="preserve">
</v>
      </c>
    </row>
    <row r="135" spans="1:11" ht="30.6" x14ac:dyDescent="0.3">
      <c r="A135" s="142" t="s">
        <v>331</v>
      </c>
      <c r="B135" s="190" t="s">
        <v>213</v>
      </c>
      <c r="C135" s="278" t="s">
        <v>595</v>
      </c>
      <c r="D135" s="278"/>
      <c r="E135" s="278"/>
      <c r="F135" s="278"/>
      <c r="G135" s="191"/>
      <c r="H135" s="192" t="s">
        <v>158</v>
      </c>
      <c r="I135" s="192" t="s">
        <v>326</v>
      </c>
      <c r="J135" s="193"/>
      <c r="K135" s="138" t="str">
        <f t="shared" si="6"/>
        <v xml:space="preserve">
</v>
      </c>
    </row>
    <row r="136" spans="1:11" ht="31.2" thickBot="1" x14ac:dyDescent="0.35">
      <c r="A136" s="142" t="s">
        <v>331</v>
      </c>
      <c r="B136" s="194" t="s">
        <v>422</v>
      </c>
      <c r="C136" s="279" t="s">
        <v>596</v>
      </c>
      <c r="D136" s="279"/>
      <c r="E136" s="279"/>
      <c r="F136" s="279"/>
      <c r="G136" s="195"/>
      <c r="H136" s="196" t="s">
        <v>159</v>
      </c>
      <c r="I136" s="196" t="s">
        <v>470</v>
      </c>
      <c r="J136" s="197"/>
      <c r="K136" s="138" t="str">
        <f t="shared" si="6"/>
        <v xml:space="preserve">
</v>
      </c>
    </row>
    <row r="137" spans="1:11" ht="21" thickBot="1" x14ac:dyDescent="0.35">
      <c r="A137" s="142" t="s">
        <v>331</v>
      </c>
      <c r="B137" s="350" t="s">
        <v>48</v>
      </c>
      <c r="C137" s="351"/>
      <c r="D137" s="351"/>
      <c r="E137" s="351"/>
      <c r="F137" s="351"/>
      <c r="G137" s="351"/>
      <c r="H137" s="351"/>
      <c r="I137" s="351"/>
      <c r="J137" s="352"/>
      <c r="K137" s="138" t="str">
        <f t="shared" ref="K137:K189" si="7">REPT(CHAR(10),1)</f>
        <v xml:space="preserve">
</v>
      </c>
    </row>
    <row r="138" spans="1:11" ht="20.399999999999999" x14ac:dyDescent="0.3">
      <c r="A138" s="142" t="s">
        <v>331</v>
      </c>
      <c r="B138" s="364" t="s">
        <v>551</v>
      </c>
      <c r="C138" s="539"/>
      <c r="D138" s="539"/>
      <c r="E138" s="539"/>
      <c r="F138" s="539"/>
      <c r="G138" s="126"/>
      <c r="H138" s="539" t="s">
        <v>550</v>
      </c>
      <c r="I138" s="539"/>
      <c r="J138" s="540"/>
      <c r="K138" s="138" t="str">
        <f>REPT(CHAR(10),1)</f>
        <v xml:space="preserve">
</v>
      </c>
    </row>
    <row r="139" spans="1:11" ht="20.399999999999999" x14ac:dyDescent="0.3">
      <c r="A139" s="142" t="s">
        <v>331</v>
      </c>
      <c r="B139" s="227" t="s">
        <v>597</v>
      </c>
      <c r="C139" s="228"/>
      <c r="D139" s="228"/>
      <c r="E139" s="234"/>
      <c r="F139" s="228"/>
      <c r="G139" s="228"/>
      <c r="H139" s="228"/>
      <c r="I139" s="228"/>
      <c r="J139" s="231"/>
      <c r="K139" s="138" t="str">
        <f t="shared" si="7"/>
        <v xml:space="preserve">
</v>
      </c>
    </row>
    <row r="140" spans="1:11" ht="20.399999999999999" x14ac:dyDescent="0.3">
      <c r="A140" s="142" t="s">
        <v>331</v>
      </c>
      <c r="B140" s="372" t="s">
        <v>472</v>
      </c>
      <c r="C140" s="373"/>
      <c r="D140" s="373"/>
      <c r="E140" s="356"/>
      <c r="F140" s="356"/>
      <c r="G140" s="356"/>
      <c r="H140" s="356"/>
      <c r="I140" s="356"/>
      <c r="J140" s="357"/>
      <c r="K140" s="138" t="str">
        <f t="shared" si="7"/>
        <v xml:space="preserve">
</v>
      </c>
    </row>
    <row r="141" spans="1:11" ht="20.399999999999999" x14ac:dyDescent="0.3">
      <c r="A141" s="142" t="s">
        <v>331</v>
      </c>
      <c r="B141" s="372" t="s">
        <v>473</v>
      </c>
      <c r="C141" s="373"/>
      <c r="D141" s="373"/>
      <c r="E141" s="373"/>
      <c r="F141" s="373"/>
      <c r="G141" s="373"/>
      <c r="H141" s="373"/>
      <c r="I141" s="373"/>
      <c r="J141" s="375"/>
      <c r="K141" s="138" t="str">
        <f t="shared" si="7"/>
        <v xml:space="preserve">
</v>
      </c>
    </row>
    <row r="142" spans="1:11" ht="20.399999999999999" x14ac:dyDescent="0.3">
      <c r="A142" s="142" t="s">
        <v>331</v>
      </c>
      <c r="B142" s="130" t="s">
        <v>553</v>
      </c>
      <c r="C142" s="131"/>
      <c r="D142" s="131"/>
      <c r="E142" s="131"/>
      <c r="F142" s="131"/>
      <c r="G142" s="131"/>
      <c r="H142" s="131"/>
      <c r="I142" s="131"/>
      <c r="J142" s="132"/>
      <c r="K142" s="138" t="str">
        <f t="shared" si="7"/>
        <v xml:space="preserve">
</v>
      </c>
    </row>
    <row r="143" spans="1:11" ht="20.399999999999999" x14ac:dyDescent="0.3">
      <c r="A143" s="142" t="s">
        <v>331</v>
      </c>
      <c r="B143" s="130" t="s">
        <v>474</v>
      </c>
      <c r="C143" s="131"/>
      <c r="D143" s="131"/>
      <c r="E143" s="131"/>
      <c r="F143" s="131"/>
      <c r="G143" s="131"/>
      <c r="H143" s="198" t="s">
        <v>552</v>
      </c>
      <c r="I143" s="89" t="s">
        <v>471</v>
      </c>
      <c r="J143" s="88" t="s">
        <v>552</v>
      </c>
      <c r="K143" s="138" t="str">
        <f t="shared" si="7"/>
        <v xml:space="preserve">
</v>
      </c>
    </row>
    <row r="144" spans="1:11" ht="61.8" thickBot="1" x14ac:dyDescent="0.35">
      <c r="A144" s="142" t="s">
        <v>331</v>
      </c>
      <c r="B144" s="562" t="s">
        <v>475</v>
      </c>
      <c r="C144" s="563"/>
      <c r="D144" s="563"/>
      <c r="E144" s="563"/>
      <c r="F144" s="563"/>
      <c r="G144" s="563"/>
      <c r="H144" s="563"/>
      <c r="I144" s="563"/>
      <c r="J144" s="564"/>
      <c r="K144" s="138" t="str">
        <f>REPT(CHAR(10),5)</f>
        <v xml:space="preserve">
</v>
      </c>
    </row>
    <row r="145" spans="1:11" ht="21" thickBot="1" x14ac:dyDescent="0.35">
      <c r="A145" s="142" t="s">
        <v>331</v>
      </c>
      <c r="B145" s="344" t="s">
        <v>230</v>
      </c>
      <c r="C145" s="345"/>
      <c r="D145" s="345"/>
      <c r="E145" s="345"/>
      <c r="F145" s="345"/>
      <c r="G145" s="345"/>
      <c r="H145" s="345"/>
      <c r="I145" s="345"/>
      <c r="J145" s="346"/>
      <c r="K145" s="138" t="str">
        <f t="shared" si="7"/>
        <v xml:space="preserve">
</v>
      </c>
    </row>
    <row r="146" spans="1:11" ht="30.6" x14ac:dyDescent="0.3">
      <c r="A146" s="142" t="s">
        <v>331</v>
      </c>
      <c r="B146" s="267" t="s">
        <v>544</v>
      </c>
      <c r="C146" s="268"/>
      <c r="D146" s="268"/>
      <c r="E146" s="268"/>
      <c r="F146" s="268"/>
      <c r="G146" s="268"/>
      <c r="H146" s="268"/>
      <c r="I146" s="268"/>
      <c r="J146" s="269"/>
      <c r="K146" s="138" t="str">
        <f>REPT(CHAR(10),2)</f>
        <v xml:space="preserve">
</v>
      </c>
    </row>
    <row r="147" spans="1:11" ht="27.6" x14ac:dyDescent="0.3">
      <c r="A147" s="142" t="s">
        <v>331</v>
      </c>
      <c r="B147" s="289" t="s">
        <v>35</v>
      </c>
      <c r="C147" s="290"/>
      <c r="D147" s="291"/>
      <c r="E147" s="291"/>
      <c r="F147" s="291"/>
      <c r="G147" s="291"/>
      <c r="H147" s="181" t="s">
        <v>426</v>
      </c>
      <c r="I147" s="181" t="s">
        <v>211</v>
      </c>
      <c r="J147" s="182" t="s">
        <v>427</v>
      </c>
      <c r="K147" s="138" t="str">
        <f t="shared" si="7"/>
        <v xml:space="preserve">
</v>
      </c>
    </row>
    <row r="148" spans="1:11" ht="20.399999999999999" x14ac:dyDescent="0.3">
      <c r="A148" s="142" t="s">
        <v>331</v>
      </c>
      <c r="B148" s="127" t="s">
        <v>212</v>
      </c>
      <c r="C148" s="280" t="s">
        <v>446</v>
      </c>
      <c r="D148" s="280"/>
      <c r="E148" s="280"/>
      <c r="F148" s="280"/>
      <c r="G148" s="280"/>
      <c r="H148" s="183" t="s">
        <v>159</v>
      </c>
      <c r="I148" s="183" t="s">
        <v>183</v>
      </c>
      <c r="J148" s="129"/>
      <c r="K148" s="138" t="str">
        <f t="shared" si="7"/>
        <v xml:space="preserve">
</v>
      </c>
    </row>
    <row r="149" spans="1:11" ht="30.6" x14ac:dyDescent="0.3">
      <c r="A149" s="142" t="s">
        <v>331</v>
      </c>
      <c r="B149" s="190" t="s">
        <v>213</v>
      </c>
      <c r="C149" s="278" t="s">
        <v>140</v>
      </c>
      <c r="D149" s="278"/>
      <c r="E149" s="278"/>
      <c r="F149" s="278"/>
      <c r="G149" s="191"/>
      <c r="H149" s="192" t="s">
        <v>158</v>
      </c>
      <c r="I149" s="192" t="s">
        <v>326</v>
      </c>
      <c r="J149" s="193"/>
      <c r="K149" s="138" t="str">
        <f>REPT(CHAR(10),2)</f>
        <v xml:space="preserve">
</v>
      </c>
    </row>
    <row r="150" spans="1:11" ht="55.2" x14ac:dyDescent="0.3">
      <c r="A150" s="142" t="s">
        <v>331</v>
      </c>
      <c r="B150" s="127" t="s">
        <v>217</v>
      </c>
      <c r="C150" s="280" t="s">
        <v>222</v>
      </c>
      <c r="D150" s="280"/>
      <c r="E150" s="280"/>
      <c r="F150" s="280"/>
      <c r="G150" s="128"/>
      <c r="H150" s="183" t="s">
        <v>220</v>
      </c>
      <c r="I150" s="183" t="s">
        <v>221</v>
      </c>
      <c r="J150" s="129"/>
      <c r="K150" s="138" t="str">
        <f>REPT(CHAR(10),3)</f>
        <v xml:space="preserve">
</v>
      </c>
    </row>
    <row r="151" spans="1:11" ht="55.2" x14ac:dyDescent="0.3">
      <c r="A151" s="142" t="s">
        <v>331</v>
      </c>
      <c r="B151" s="190" t="s">
        <v>225</v>
      </c>
      <c r="C151" s="278" t="s">
        <v>233</v>
      </c>
      <c r="D151" s="278"/>
      <c r="E151" s="278"/>
      <c r="F151" s="278"/>
      <c r="G151" s="191"/>
      <c r="H151" s="192" t="s">
        <v>234</v>
      </c>
      <c r="I151" s="192" t="s">
        <v>232</v>
      </c>
      <c r="J151" s="193"/>
      <c r="K151" s="138" t="str">
        <f>REPT(CHAR(10),4)</f>
        <v xml:space="preserve">
</v>
      </c>
    </row>
    <row r="152" spans="1:11" ht="68.400000000000006" customHeight="1" x14ac:dyDescent="0.3">
      <c r="A152" s="142" t="s">
        <v>331</v>
      </c>
      <c r="B152" s="190" t="s">
        <v>226</v>
      </c>
      <c r="C152" s="278" t="s">
        <v>119</v>
      </c>
      <c r="D152" s="278"/>
      <c r="E152" s="278"/>
      <c r="F152" s="278"/>
      <c r="G152" s="191"/>
      <c r="H152" s="192" t="s">
        <v>223</v>
      </c>
      <c r="I152" s="192" t="s">
        <v>428</v>
      </c>
      <c r="J152" s="193"/>
      <c r="K152" s="138" t="str">
        <f>REPT(CHAR(10),5)</f>
        <v xml:space="preserve">
</v>
      </c>
    </row>
    <row r="153" spans="1:11" ht="42" thickBot="1" x14ac:dyDescent="0.35">
      <c r="A153" s="142" t="s">
        <v>331</v>
      </c>
      <c r="B153" s="184" t="s">
        <v>231</v>
      </c>
      <c r="C153" s="308" t="s">
        <v>227</v>
      </c>
      <c r="D153" s="308"/>
      <c r="E153" s="308"/>
      <c r="F153" s="308"/>
      <c r="G153" s="308"/>
      <c r="H153" s="186" t="s">
        <v>228</v>
      </c>
      <c r="I153" s="186" t="s">
        <v>229</v>
      </c>
      <c r="J153" s="187"/>
      <c r="K153" s="138" t="str">
        <f>REPT(CHAR(10),3)</f>
        <v xml:space="preserve">
</v>
      </c>
    </row>
    <row r="154" spans="1:11" ht="21" thickBot="1" x14ac:dyDescent="0.35">
      <c r="A154" s="142" t="s">
        <v>331</v>
      </c>
      <c r="B154" s="350" t="s">
        <v>144</v>
      </c>
      <c r="C154" s="351"/>
      <c r="D154" s="351"/>
      <c r="E154" s="351"/>
      <c r="F154" s="351"/>
      <c r="G154" s="351"/>
      <c r="H154" s="351"/>
      <c r="I154" s="351"/>
      <c r="J154" s="352"/>
      <c r="K154" s="138" t="str">
        <f t="shared" si="7"/>
        <v xml:space="preserve">
</v>
      </c>
    </row>
    <row r="155" spans="1:11" ht="20.399999999999999" x14ac:dyDescent="0.3">
      <c r="A155" s="142" t="s">
        <v>331</v>
      </c>
      <c r="B155" s="559" t="s">
        <v>55</v>
      </c>
      <c r="C155" s="560"/>
      <c r="D155" s="560"/>
      <c r="E155" s="560"/>
      <c r="F155" s="560"/>
      <c r="G155" s="560"/>
      <c r="H155" s="560"/>
      <c r="I155" s="560"/>
      <c r="J155" s="561"/>
      <c r="K155" s="138" t="str">
        <f t="shared" si="7"/>
        <v xml:space="preserve">
</v>
      </c>
    </row>
    <row r="156" spans="1:11" ht="20.399999999999999" x14ac:dyDescent="0.3">
      <c r="A156" s="142" t="s">
        <v>331</v>
      </c>
      <c r="B156" s="372" t="s">
        <v>54</v>
      </c>
      <c r="C156" s="373"/>
      <c r="D156" s="373"/>
      <c r="E156" s="373"/>
      <c r="F156" s="373"/>
      <c r="G156" s="373"/>
      <c r="H156" s="373"/>
      <c r="I156" s="373"/>
      <c r="J156" s="375"/>
      <c r="K156" s="138" t="str">
        <f t="shared" si="7"/>
        <v xml:space="preserve">
</v>
      </c>
    </row>
    <row r="157" spans="1:11" ht="20.399999999999999" x14ac:dyDescent="0.3">
      <c r="A157" s="142" t="s">
        <v>331</v>
      </c>
      <c r="B157" s="372" t="s">
        <v>53</v>
      </c>
      <c r="C157" s="373"/>
      <c r="D157" s="373"/>
      <c r="E157" s="373"/>
      <c r="F157" s="373"/>
      <c r="G157" s="373"/>
      <c r="H157" s="373"/>
      <c r="I157" s="373"/>
      <c r="J157" s="375"/>
      <c r="K157" s="138" t="str">
        <f t="shared" si="7"/>
        <v xml:space="preserve">
</v>
      </c>
    </row>
    <row r="158" spans="1:11" ht="21" thickBot="1" x14ac:dyDescent="0.35">
      <c r="A158" s="142" t="s">
        <v>331</v>
      </c>
      <c r="B158" s="376" t="s">
        <v>52</v>
      </c>
      <c r="C158" s="377"/>
      <c r="D158" s="377"/>
      <c r="E158" s="377"/>
      <c r="F158" s="377"/>
      <c r="G158" s="377"/>
      <c r="H158" s="377"/>
      <c r="I158" s="377"/>
      <c r="J158" s="378"/>
      <c r="K158" s="138" t="str">
        <f t="shared" si="7"/>
        <v xml:space="preserve">
</v>
      </c>
    </row>
    <row r="159" spans="1:11" ht="21" thickBot="1" x14ac:dyDescent="0.35">
      <c r="A159" s="142" t="s">
        <v>331</v>
      </c>
      <c r="B159" s="350" t="s">
        <v>235</v>
      </c>
      <c r="C159" s="351"/>
      <c r="D159" s="351"/>
      <c r="E159" s="351"/>
      <c r="F159" s="351"/>
      <c r="G159" s="351"/>
      <c r="H159" s="351"/>
      <c r="I159" s="351"/>
      <c r="J159" s="352"/>
      <c r="K159" s="138" t="str">
        <f t="shared" si="7"/>
        <v xml:space="preserve">
</v>
      </c>
    </row>
    <row r="160" spans="1:11" ht="30.6" x14ac:dyDescent="0.3">
      <c r="A160" s="142" t="s">
        <v>331</v>
      </c>
      <c r="B160" s="267" t="s">
        <v>49</v>
      </c>
      <c r="C160" s="268"/>
      <c r="D160" s="268"/>
      <c r="E160" s="268"/>
      <c r="F160" s="268"/>
      <c r="G160" s="268"/>
      <c r="H160" s="268"/>
      <c r="I160" s="268"/>
      <c r="J160" s="269"/>
      <c r="K160" s="138" t="str">
        <f>REPT(CHAR(10),2)</f>
        <v xml:space="preserve">
</v>
      </c>
    </row>
    <row r="161" spans="1:11" ht="40.799999999999997" x14ac:dyDescent="0.3">
      <c r="A161" s="142" t="s">
        <v>331</v>
      </c>
      <c r="B161" s="338" t="s">
        <v>449</v>
      </c>
      <c r="C161" s="339"/>
      <c r="D161" s="339"/>
      <c r="E161" s="339"/>
      <c r="F161" s="339"/>
      <c r="G161" s="339"/>
      <c r="H161" s="339"/>
      <c r="I161" s="339"/>
      <c r="J161" s="340"/>
      <c r="K161" s="138" t="str">
        <f>REPT(CHAR(10),3)</f>
        <v xml:space="preserve">
</v>
      </c>
    </row>
    <row r="162" spans="1:11" ht="30.6" x14ac:dyDescent="0.3">
      <c r="A162" s="142" t="s">
        <v>331</v>
      </c>
      <c r="B162" s="454" t="s">
        <v>450</v>
      </c>
      <c r="C162" s="455"/>
      <c r="D162" s="455"/>
      <c r="E162" s="487"/>
      <c r="F162" s="488"/>
      <c r="G162" s="489"/>
      <c r="H162" s="489"/>
      <c r="I162" s="489"/>
      <c r="J162" s="490"/>
      <c r="K162" s="138" t="str">
        <f t="shared" ref="K162:K163" si="8">REPT(CHAR(10),2)</f>
        <v xml:space="preserve">
</v>
      </c>
    </row>
    <row r="163" spans="1:11" ht="30.6" x14ac:dyDescent="0.3">
      <c r="A163" s="142" t="s">
        <v>331</v>
      </c>
      <c r="B163" s="507" t="s">
        <v>451</v>
      </c>
      <c r="C163" s="508"/>
      <c r="D163" s="508"/>
      <c r="E163" s="500"/>
      <c r="F163" s="501"/>
      <c r="G163" s="502"/>
      <c r="H163" s="502"/>
      <c r="I163" s="502"/>
      <c r="J163" s="503"/>
      <c r="K163" s="138" t="str">
        <f t="shared" si="8"/>
        <v xml:space="preserve">
</v>
      </c>
    </row>
    <row r="164" spans="1:11" ht="30.6" x14ac:dyDescent="0.3">
      <c r="A164" s="142" t="s">
        <v>331</v>
      </c>
      <c r="B164" s="289" t="s">
        <v>35</v>
      </c>
      <c r="C164" s="290"/>
      <c r="D164" s="291"/>
      <c r="E164" s="291"/>
      <c r="F164" s="291"/>
      <c r="G164" s="291"/>
      <c r="H164" s="181" t="s">
        <v>426</v>
      </c>
      <c r="I164" s="181" t="s">
        <v>211</v>
      </c>
      <c r="J164" s="182" t="s">
        <v>427</v>
      </c>
      <c r="K164" s="138" t="str">
        <f>REPT(CHAR(10),2)</f>
        <v xml:space="preserve">
</v>
      </c>
    </row>
    <row r="165" spans="1:11" ht="55.2" x14ac:dyDescent="0.3">
      <c r="A165" s="142" t="s">
        <v>331</v>
      </c>
      <c r="B165" s="199" t="s">
        <v>148</v>
      </c>
      <c r="C165" s="339" t="s">
        <v>45</v>
      </c>
      <c r="D165" s="339"/>
      <c r="E165" s="339"/>
      <c r="F165" s="339"/>
      <c r="G165" s="339"/>
      <c r="H165" s="200" t="s">
        <v>187</v>
      </c>
      <c r="I165" s="200" t="s">
        <v>237</v>
      </c>
      <c r="J165" s="201"/>
      <c r="K165" s="138" t="str">
        <f t="shared" si="7"/>
        <v xml:space="preserve">
</v>
      </c>
    </row>
    <row r="166" spans="1:11" ht="55.8" thickBot="1" x14ac:dyDescent="0.35">
      <c r="A166" s="142" t="s">
        <v>331</v>
      </c>
      <c r="B166" s="184" t="s">
        <v>236</v>
      </c>
      <c r="C166" s="308" t="s">
        <v>44</v>
      </c>
      <c r="D166" s="308"/>
      <c r="E166" s="308"/>
      <c r="F166" s="308"/>
      <c r="G166" s="308"/>
      <c r="H166" s="186">
        <v>109.01</v>
      </c>
      <c r="I166" s="186" t="s">
        <v>237</v>
      </c>
      <c r="J166" s="187"/>
      <c r="K166" s="138" t="str">
        <f>REPT(CHAR(10),4)</f>
        <v xml:space="preserve">
</v>
      </c>
    </row>
    <row r="167" spans="1:11" ht="21" thickBot="1" x14ac:dyDescent="0.35">
      <c r="A167" s="142" t="s">
        <v>331</v>
      </c>
      <c r="B167" s="350" t="s">
        <v>541</v>
      </c>
      <c r="C167" s="351"/>
      <c r="D167" s="351"/>
      <c r="E167" s="351"/>
      <c r="F167" s="351"/>
      <c r="G167" s="351"/>
      <c r="H167" s="351"/>
      <c r="I167" s="351"/>
      <c r="J167" s="352"/>
      <c r="K167" s="138" t="str">
        <f t="shared" si="7"/>
        <v xml:space="preserve">
</v>
      </c>
    </row>
    <row r="168" spans="1:11" ht="71.25" customHeight="1" x14ac:dyDescent="0.3">
      <c r="A168" s="142" t="s">
        <v>331</v>
      </c>
      <c r="B168" s="509" t="s">
        <v>50</v>
      </c>
      <c r="C168" s="510"/>
      <c r="D168" s="510"/>
      <c r="E168" s="510"/>
      <c r="F168" s="510"/>
      <c r="G168" s="510"/>
      <c r="H168" s="510"/>
      <c r="I168" s="510"/>
      <c r="J168" s="511"/>
      <c r="K168" s="138" t="str">
        <f>REPT(CHAR(10),5)</f>
        <v xml:space="preserve">
</v>
      </c>
    </row>
    <row r="169" spans="1:11" ht="50.25" customHeight="1" thickBot="1" x14ac:dyDescent="0.35">
      <c r="A169" s="142" t="s">
        <v>331</v>
      </c>
      <c r="B169" s="486" t="s">
        <v>51</v>
      </c>
      <c r="C169" s="460"/>
      <c r="D169" s="460"/>
      <c r="E169" s="460"/>
      <c r="F169" s="460"/>
      <c r="G169" s="460"/>
      <c r="H169" s="460"/>
      <c r="I169" s="460"/>
      <c r="J169" s="464"/>
      <c r="K169" s="138" t="str">
        <f t="shared" si="7"/>
        <v xml:space="preserve">
</v>
      </c>
    </row>
    <row r="170" spans="1:11" ht="22.5" customHeight="1" thickBot="1" x14ac:dyDescent="0.35">
      <c r="A170" s="142" t="s">
        <v>331</v>
      </c>
      <c r="B170" s="393" t="s">
        <v>542</v>
      </c>
      <c r="C170" s="394"/>
      <c r="D170" s="394"/>
      <c r="E170" s="394"/>
      <c r="F170" s="394"/>
      <c r="G170" s="394"/>
      <c r="H170" s="394"/>
      <c r="I170" s="394"/>
      <c r="J170" s="395"/>
      <c r="K170" s="138" t="str">
        <f t="shared" si="7"/>
        <v xml:space="preserve">
</v>
      </c>
    </row>
    <row r="171" spans="1:11" ht="82.2" thickBot="1" x14ac:dyDescent="0.35">
      <c r="A171" s="142" t="s">
        <v>331</v>
      </c>
      <c r="B171" s="504"/>
      <c r="C171" s="505"/>
      <c r="D171" s="505"/>
      <c r="E171" s="505"/>
      <c r="F171" s="505"/>
      <c r="G171" s="505"/>
      <c r="H171" s="505"/>
      <c r="I171" s="505"/>
      <c r="J171" s="506"/>
      <c r="K171" s="138" t="str">
        <f>REPT(CHAR(10),7)</f>
        <v xml:space="preserve">
</v>
      </c>
    </row>
    <row r="172" spans="1:11" ht="21" thickBot="1" x14ac:dyDescent="0.35">
      <c r="A172" s="142" t="s">
        <v>331</v>
      </c>
      <c r="B172" s="270" t="s">
        <v>347</v>
      </c>
      <c r="C172" s="273"/>
      <c r="D172" s="273"/>
      <c r="E172" s="273"/>
      <c r="F172" s="273"/>
      <c r="G172" s="273"/>
      <c r="H172" s="273"/>
      <c r="I172" s="273"/>
      <c r="J172" s="274"/>
      <c r="K172" s="138" t="str">
        <f t="shared" si="7"/>
        <v xml:space="preserve">
</v>
      </c>
    </row>
    <row r="173" spans="1:11" ht="21" thickBot="1" x14ac:dyDescent="0.35">
      <c r="A173" s="142" t="s">
        <v>331</v>
      </c>
      <c r="B173" s="393" t="s">
        <v>601</v>
      </c>
      <c r="C173" s="394"/>
      <c r="D173" s="394"/>
      <c r="E173" s="394"/>
      <c r="F173" s="394"/>
      <c r="G173" s="394"/>
      <c r="H173" s="394"/>
      <c r="I173" s="394"/>
      <c r="J173" s="395"/>
      <c r="K173" s="138" t="str">
        <f t="shared" si="7"/>
        <v xml:space="preserve">
</v>
      </c>
    </row>
    <row r="174" spans="1:11" ht="20.399999999999999" x14ac:dyDescent="0.3">
      <c r="A174" s="142" t="s">
        <v>331</v>
      </c>
      <c r="B174" s="275" t="s">
        <v>603</v>
      </c>
      <c r="C174" s="276"/>
      <c r="D174" s="276"/>
      <c r="E174" s="276"/>
      <c r="F174" s="276"/>
      <c r="G174" s="276"/>
      <c r="H174" s="276"/>
      <c r="I174" s="276"/>
      <c r="J174" s="277"/>
      <c r="K174" s="138" t="str">
        <f t="shared" si="7"/>
        <v xml:space="preserve">
</v>
      </c>
    </row>
    <row r="175" spans="1:11" ht="20.399999999999999" x14ac:dyDescent="0.3">
      <c r="A175" s="142" t="s">
        <v>331</v>
      </c>
      <c r="B175" s="167" t="s">
        <v>8</v>
      </c>
      <c r="C175" s="281"/>
      <c r="D175" s="281"/>
      <c r="E175" s="281"/>
      <c r="F175" s="281"/>
      <c r="G175" s="168" t="s">
        <v>5</v>
      </c>
      <c r="H175" s="281"/>
      <c r="I175" s="281"/>
      <c r="J175" s="282"/>
      <c r="K175" s="138" t="str">
        <f t="shared" si="7"/>
        <v xml:space="preserve">
</v>
      </c>
    </row>
    <row r="176" spans="1:11" ht="20.399999999999999" x14ac:dyDescent="0.3">
      <c r="A176" s="142" t="s">
        <v>331</v>
      </c>
      <c r="B176" s="174" t="s">
        <v>9</v>
      </c>
      <c r="C176" s="283"/>
      <c r="D176" s="283"/>
      <c r="E176" s="283"/>
      <c r="F176" s="283"/>
      <c r="G176" s="175" t="s">
        <v>6</v>
      </c>
      <c r="H176" s="284"/>
      <c r="I176" s="283"/>
      <c r="J176" s="285"/>
      <c r="K176" s="138" t="str">
        <f t="shared" si="7"/>
        <v xml:space="preserve">
</v>
      </c>
    </row>
    <row r="177" spans="1:11" ht="20.399999999999999" x14ac:dyDescent="0.3">
      <c r="A177" s="142" t="s">
        <v>331</v>
      </c>
      <c r="B177" s="320" t="s">
        <v>602</v>
      </c>
      <c r="C177" s="321"/>
      <c r="D177" s="321"/>
      <c r="E177" s="321"/>
      <c r="F177" s="321"/>
      <c r="G177" s="321"/>
      <c r="H177" s="321"/>
      <c r="I177" s="321"/>
      <c r="J177" s="322"/>
      <c r="K177" s="138" t="str">
        <f t="shared" si="7"/>
        <v xml:space="preserve">
</v>
      </c>
    </row>
    <row r="178" spans="1:11" ht="20.399999999999999" x14ac:dyDescent="0.3">
      <c r="A178" s="142" t="s">
        <v>331</v>
      </c>
      <c r="B178" s="167" t="s">
        <v>8</v>
      </c>
      <c r="C178" s="281"/>
      <c r="D178" s="281"/>
      <c r="E178" s="281"/>
      <c r="F178" s="281"/>
      <c r="G178" s="168" t="s">
        <v>5</v>
      </c>
      <c r="H178" s="281"/>
      <c r="I178" s="281"/>
      <c r="J178" s="282"/>
      <c r="K178" s="138" t="str">
        <f t="shared" si="7"/>
        <v xml:space="preserve">
</v>
      </c>
    </row>
    <row r="179" spans="1:11" ht="20.399999999999999" x14ac:dyDescent="0.3">
      <c r="A179" s="142" t="s">
        <v>331</v>
      </c>
      <c r="B179" s="170" t="s">
        <v>9</v>
      </c>
      <c r="C179" s="323"/>
      <c r="D179" s="323"/>
      <c r="E179" s="323"/>
      <c r="F179" s="323"/>
      <c r="G179" s="171" t="s">
        <v>6</v>
      </c>
      <c r="H179" s="374"/>
      <c r="I179" s="323"/>
      <c r="J179" s="324"/>
      <c r="K179" s="138" t="str">
        <f t="shared" si="7"/>
        <v xml:space="preserve">
</v>
      </c>
    </row>
    <row r="180" spans="1:11" ht="20.399999999999999" x14ac:dyDescent="0.3">
      <c r="A180" s="142" t="s">
        <v>331</v>
      </c>
      <c r="B180" s="320" t="s">
        <v>600</v>
      </c>
      <c r="C180" s="321"/>
      <c r="D180" s="321"/>
      <c r="E180" s="321"/>
      <c r="F180" s="321"/>
      <c r="G180" s="321"/>
      <c r="H180" s="321"/>
      <c r="I180" s="321"/>
      <c r="J180" s="322"/>
      <c r="K180" s="138" t="str">
        <f t="shared" si="7"/>
        <v xml:space="preserve">
</v>
      </c>
    </row>
    <row r="181" spans="1:11" ht="20.399999999999999" x14ac:dyDescent="0.3">
      <c r="A181" s="142" t="s">
        <v>331</v>
      </c>
      <c r="B181" s="167" t="s">
        <v>8</v>
      </c>
      <c r="C181" s="281"/>
      <c r="D181" s="281"/>
      <c r="E181" s="281"/>
      <c r="F181" s="281"/>
      <c r="G181" s="225" t="s">
        <v>5</v>
      </c>
      <c r="H181" s="281"/>
      <c r="I181" s="281"/>
      <c r="J181" s="282"/>
      <c r="K181" s="138" t="str">
        <f t="shared" si="7"/>
        <v xml:space="preserve">
</v>
      </c>
    </row>
    <row r="182" spans="1:11" ht="20.399999999999999" x14ac:dyDescent="0.3">
      <c r="A182" s="142" t="s">
        <v>331</v>
      </c>
      <c r="B182" s="170" t="s">
        <v>9</v>
      </c>
      <c r="C182" s="323"/>
      <c r="D182" s="323"/>
      <c r="E182" s="323"/>
      <c r="F182" s="323"/>
      <c r="G182" s="226" t="s">
        <v>6</v>
      </c>
      <c r="H182" s="374"/>
      <c r="I182" s="323"/>
      <c r="J182" s="324"/>
      <c r="K182" s="138" t="str">
        <f t="shared" si="7"/>
        <v xml:space="preserve">
</v>
      </c>
    </row>
    <row r="183" spans="1:11" ht="15" thickBot="1" x14ac:dyDescent="0.35">
      <c r="A183" s="142"/>
      <c r="B183" s="213"/>
      <c r="C183" s="232"/>
      <c r="D183" s="232"/>
      <c r="E183" s="232"/>
      <c r="F183" s="232"/>
      <c r="G183" s="232"/>
      <c r="H183" s="250"/>
      <c r="I183" s="232"/>
      <c r="J183" s="233"/>
    </row>
    <row r="184" spans="1:11" ht="21" thickBot="1" x14ac:dyDescent="0.35">
      <c r="A184" s="142" t="s">
        <v>331</v>
      </c>
      <c r="B184" s="309" t="s">
        <v>322</v>
      </c>
      <c r="C184" s="310"/>
      <c r="D184" s="310"/>
      <c r="E184" s="310"/>
      <c r="F184" s="310"/>
      <c r="G184" s="310"/>
      <c r="H184" s="310"/>
      <c r="I184" s="310"/>
      <c r="J184" s="311"/>
      <c r="K184" s="138" t="str">
        <f t="shared" si="7"/>
        <v xml:space="preserve">
</v>
      </c>
    </row>
    <row r="185" spans="1:11" ht="20.399999999999999" x14ac:dyDescent="0.3">
      <c r="A185" s="142" t="s">
        <v>331</v>
      </c>
      <c r="B185" s="275" t="s">
        <v>365</v>
      </c>
      <c r="C185" s="276"/>
      <c r="D185" s="276"/>
      <c r="E185" s="276"/>
      <c r="F185" s="276"/>
      <c r="G185" s="276"/>
      <c r="H185" s="276"/>
      <c r="I185" s="276"/>
      <c r="J185" s="277"/>
      <c r="K185" s="138" t="str">
        <f t="shared" si="7"/>
        <v xml:space="preserve">
</v>
      </c>
    </row>
    <row r="186" spans="1:11" ht="20.399999999999999" x14ac:dyDescent="0.3">
      <c r="A186" s="142" t="s">
        <v>331</v>
      </c>
      <c r="B186" s="177" t="s">
        <v>8</v>
      </c>
      <c r="C186" s="303"/>
      <c r="D186" s="303"/>
      <c r="E186" s="303"/>
      <c r="F186" s="303"/>
      <c r="G186" s="178" t="s">
        <v>5</v>
      </c>
      <c r="H186" s="303"/>
      <c r="I186" s="303"/>
      <c r="J186" s="304"/>
      <c r="K186" s="138" t="str">
        <f t="shared" si="7"/>
        <v xml:space="preserve">
</v>
      </c>
    </row>
    <row r="187" spans="1:11" ht="21" thickBot="1" x14ac:dyDescent="0.35">
      <c r="A187" s="142" t="s">
        <v>331</v>
      </c>
      <c r="B187" s="172" t="s">
        <v>9</v>
      </c>
      <c r="C187" s="317"/>
      <c r="D187" s="317"/>
      <c r="E187" s="317"/>
      <c r="F187" s="317"/>
      <c r="G187" s="173" t="s">
        <v>6</v>
      </c>
      <c r="H187" s="380"/>
      <c r="I187" s="317"/>
      <c r="J187" s="363"/>
      <c r="K187" s="138" t="str">
        <f t="shared" si="7"/>
        <v xml:space="preserve">
</v>
      </c>
    </row>
    <row r="188" spans="1:11" ht="21" thickBot="1" x14ac:dyDescent="0.35">
      <c r="A188" s="142" t="s">
        <v>331</v>
      </c>
      <c r="B188" s="465" t="s">
        <v>351</v>
      </c>
      <c r="C188" s="466"/>
      <c r="D188" s="466"/>
      <c r="E188" s="466"/>
      <c r="F188" s="466"/>
      <c r="G188" s="466"/>
      <c r="H188" s="466"/>
      <c r="I188" s="466"/>
      <c r="J188" s="467"/>
      <c r="K188" s="138" t="str">
        <f t="shared" si="7"/>
        <v xml:space="preserve">
</v>
      </c>
    </row>
    <row r="189" spans="1:11" ht="20.399999999999999" x14ac:dyDescent="0.3">
      <c r="A189" s="142" t="s">
        <v>331</v>
      </c>
      <c r="B189" s="494" t="s">
        <v>476</v>
      </c>
      <c r="C189" s="495"/>
      <c r="D189" s="495"/>
      <c r="E189" s="495"/>
      <c r="F189" s="495"/>
      <c r="G189" s="495"/>
      <c r="H189" s="495"/>
      <c r="I189" s="495"/>
      <c r="J189" s="496"/>
      <c r="K189" s="138" t="str">
        <f t="shared" si="7"/>
        <v xml:space="preserve">
</v>
      </c>
    </row>
    <row r="190" spans="1:11" ht="30.6" x14ac:dyDescent="0.3">
      <c r="A190" s="142" t="s">
        <v>331</v>
      </c>
      <c r="B190" s="267" t="s">
        <v>477</v>
      </c>
      <c r="C190" s="315"/>
      <c r="D190" s="315"/>
      <c r="E190" s="315"/>
      <c r="F190" s="315"/>
      <c r="G190" s="315"/>
      <c r="H190" s="315"/>
      <c r="I190" s="315"/>
      <c r="J190" s="316"/>
      <c r="K190" s="138" t="str">
        <f>REPT(CHAR(10),2)</f>
        <v xml:space="preserve">
</v>
      </c>
    </row>
    <row r="191" spans="1:11" ht="30.6" x14ac:dyDescent="0.3">
      <c r="A191" s="142" t="s">
        <v>331</v>
      </c>
      <c r="B191" s="368" t="s">
        <v>599</v>
      </c>
      <c r="C191" s="369"/>
      <c r="D191" s="369"/>
      <c r="E191" s="369"/>
      <c r="F191" s="369"/>
      <c r="G191" s="369"/>
      <c r="H191" s="369"/>
      <c r="I191" s="369"/>
      <c r="J191" s="370"/>
      <c r="K191" s="138" t="str">
        <f>REPT(CHAR(10),2)</f>
        <v xml:space="preserve">
</v>
      </c>
    </row>
    <row r="192" spans="1:11" ht="30.6" x14ac:dyDescent="0.3">
      <c r="A192" s="142" t="s">
        <v>331</v>
      </c>
      <c r="B192" s="556" t="s">
        <v>549</v>
      </c>
      <c r="C192" s="557"/>
      <c r="D192" s="557"/>
      <c r="E192" s="557"/>
      <c r="F192" s="557"/>
      <c r="G192" s="557"/>
      <c r="H192" s="557"/>
      <c r="I192" s="557"/>
      <c r="J192" s="558"/>
      <c r="K192" s="138" t="str">
        <f>REPT(CHAR(10),2)</f>
        <v xml:space="preserve">
</v>
      </c>
    </row>
    <row r="193" spans="1:11" ht="30.6" x14ac:dyDescent="0.3">
      <c r="A193" s="142" t="s">
        <v>331</v>
      </c>
      <c r="B193" s="565" t="s">
        <v>598</v>
      </c>
      <c r="C193" s="566"/>
      <c r="D193" s="566"/>
      <c r="E193" s="566"/>
      <c r="F193" s="566"/>
      <c r="G193" s="566"/>
      <c r="H193" s="566"/>
      <c r="I193" s="566"/>
      <c r="J193" s="567"/>
      <c r="K193" s="138" t="str">
        <f>REPT(CHAR(10),2)</f>
        <v xml:space="preserve">
</v>
      </c>
    </row>
    <row r="194" spans="1:11" ht="64.5" customHeight="1" x14ac:dyDescent="0.3">
      <c r="A194" s="142" t="s">
        <v>331</v>
      </c>
      <c r="B194" s="318" t="s">
        <v>604</v>
      </c>
      <c r="C194" s="319"/>
      <c r="D194" s="319"/>
      <c r="E194" s="319"/>
      <c r="F194" s="319"/>
      <c r="G194" s="319"/>
      <c r="H194" s="319"/>
      <c r="I194" s="27" t="s">
        <v>480</v>
      </c>
      <c r="J194" s="28" t="s">
        <v>481</v>
      </c>
      <c r="K194" s="138" t="str">
        <f t="shared" ref="K194" si="9">REPT(CHAR(10),3)</f>
        <v xml:space="preserve">
</v>
      </c>
    </row>
    <row r="195" spans="1:11" ht="30.6" x14ac:dyDescent="0.3">
      <c r="A195" s="142" t="s">
        <v>331</v>
      </c>
      <c r="B195" s="318" t="s">
        <v>478</v>
      </c>
      <c r="C195" s="319"/>
      <c r="D195" s="319"/>
      <c r="E195" s="319"/>
      <c r="F195" s="319"/>
      <c r="G195" s="319"/>
      <c r="H195" s="319"/>
      <c r="I195" s="27" t="s">
        <v>480</v>
      </c>
      <c r="J195" s="28" t="s">
        <v>481</v>
      </c>
      <c r="K195" s="138" t="str">
        <f>REPT(CHAR(10),2)</f>
        <v xml:space="preserve">
</v>
      </c>
    </row>
    <row r="196" spans="1:11" ht="91.8" x14ac:dyDescent="0.3">
      <c r="A196" s="142" t="s">
        <v>331</v>
      </c>
      <c r="B196" s="565" t="s">
        <v>479</v>
      </c>
      <c r="C196" s="566"/>
      <c r="D196" s="566"/>
      <c r="E196" s="566"/>
      <c r="F196" s="566"/>
      <c r="G196" s="566"/>
      <c r="H196" s="566"/>
      <c r="I196" s="566"/>
      <c r="J196" s="567"/>
      <c r="K196" s="138" t="str">
        <f>REPT(CHAR(10),8)</f>
        <v xml:space="preserve">
</v>
      </c>
    </row>
    <row r="197" spans="1:11" ht="30.6" x14ac:dyDescent="0.3">
      <c r="A197" s="142" t="s">
        <v>331</v>
      </c>
      <c r="B197" s="289" t="s">
        <v>35</v>
      </c>
      <c r="C197" s="290"/>
      <c r="D197" s="291"/>
      <c r="E197" s="291"/>
      <c r="F197" s="291"/>
      <c r="G197" s="291"/>
      <c r="H197" s="181" t="s">
        <v>426</v>
      </c>
      <c r="I197" s="181" t="s">
        <v>211</v>
      </c>
      <c r="J197" s="182" t="s">
        <v>427</v>
      </c>
      <c r="K197" s="138" t="str">
        <f>REPT(CHAR(10),2)</f>
        <v xml:space="preserve">
</v>
      </c>
    </row>
    <row r="198" spans="1:11" ht="91.8" x14ac:dyDescent="0.3">
      <c r="A198" s="142" t="s">
        <v>331</v>
      </c>
      <c r="B198" s="127" t="s">
        <v>364</v>
      </c>
      <c r="C198" s="280" t="s">
        <v>359</v>
      </c>
      <c r="D198" s="280"/>
      <c r="E198" s="280"/>
      <c r="F198" s="280"/>
      <c r="G198" s="280"/>
      <c r="H198" s="183" t="s">
        <v>354</v>
      </c>
      <c r="I198" s="183" t="s">
        <v>360</v>
      </c>
      <c r="J198" s="129"/>
      <c r="K198" s="138" t="str">
        <f>REPT(CHAR(10),8)</f>
        <v xml:space="preserve">
</v>
      </c>
    </row>
    <row r="199" spans="1:11" ht="91.8" x14ac:dyDescent="0.3">
      <c r="A199" s="142" t="s">
        <v>331</v>
      </c>
      <c r="B199" s="190" t="s">
        <v>238</v>
      </c>
      <c r="C199" s="278" t="s">
        <v>37</v>
      </c>
      <c r="D199" s="278"/>
      <c r="E199" s="278"/>
      <c r="F199" s="278"/>
      <c r="G199" s="278"/>
      <c r="H199" s="192" t="s">
        <v>354</v>
      </c>
      <c r="I199" s="192" t="s">
        <v>327</v>
      </c>
      <c r="J199" s="193"/>
      <c r="K199" s="138" t="str">
        <f>REPT(CHAR(10),8)</f>
        <v xml:space="preserve">
</v>
      </c>
    </row>
    <row r="200" spans="1:11" ht="91.8" x14ac:dyDescent="0.3">
      <c r="A200" s="142" t="s">
        <v>331</v>
      </c>
      <c r="B200" s="78" t="s">
        <v>239</v>
      </c>
      <c r="C200" s="371" t="s">
        <v>432</v>
      </c>
      <c r="D200" s="371"/>
      <c r="E200" s="371"/>
      <c r="F200" s="371"/>
      <c r="G200" s="371"/>
      <c r="H200" s="79" t="s">
        <v>433</v>
      </c>
      <c r="I200" s="79" t="s">
        <v>434</v>
      </c>
      <c r="J200" s="80"/>
      <c r="K200" s="138" t="str">
        <f>REPT(CHAR(10),8)</f>
        <v xml:space="preserve">
</v>
      </c>
    </row>
    <row r="201" spans="1:11" ht="112.2" x14ac:dyDescent="0.3">
      <c r="A201" s="142" t="s">
        <v>331</v>
      </c>
      <c r="B201" s="190" t="s">
        <v>145</v>
      </c>
      <c r="C201" s="278" t="s">
        <v>363</v>
      </c>
      <c r="D201" s="278"/>
      <c r="E201" s="278"/>
      <c r="F201" s="278"/>
      <c r="G201" s="278"/>
      <c r="H201" s="192" t="s">
        <v>354</v>
      </c>
      <c r="I201" s="192" t="s">
        <v>559</v>
      </c>
      <c r="J201" s="193"/>
      <c r="K201" s="138" t="str">
        <f>REPT(CHAR(10),10)</f>
        <v xml:space="preserve">
</v>
      </c>
    </row>
    <row r="202" spans="1:11" ht="55.2" x14ac:dyDescent="0.3">
      <c r="A202" s="142" t="s">
        <v>331</v>
      </c>
      <c r="B202" s="78" t="s">
        <v>240</v>
      </c>
      <c r="C202" s="371" t="s">
        <v>447</v>
      </c>
      <c r="D202" s="371"/>
      <c r="E202" s="371"/>
      <c r="F202" s="371"/>
      <c r="G202" s="371"/>
      <c r="H202" s="79" t="s">
        <v>242</v>
      </c>
      <c r="I202" s="79" t="s">
        <v>435</v>
      </c>
      <c r="J202" s="81"/>
      <c r="K202" s="138" t="str">
        <f>REPT(CHAR(10),4)</f>
        <v xml:space="preserve">
</v>
      </c>
    </row>
    <row r="203" spans="1:11" ht="81.599999999999994" x14ac:dyDescent="0.3">
      <c r="A203" s="142" t="s">
        <v>331</v>
      </c>
      <c r="B203" s="190" t="s">
        <v>241</v>
      </c>
      <c r="C203" s="278" t="s">
        <v>349</v>
      </c>
      <c r="D203" s="278"/>
      <c r="E203" s="278"/>
      <c r="F203" s="278"/>
      <c r="G203" s="278"/>
      <c r="H203" s="192" t="s">
        <v>242</v>
      </c>
      <c r="I203" s="192" t="s">
        <v>560</v>
      </c>
      <c r="J203" s="193"/>
      <c r="K203" s="138" t="str">
        <f>REPT(CHAR(10),7)</f>
        <v xml:space="preserve">
</v>
      </c>
    </row>
    <row r="204" spans="1:11" ht="55.2" x14ac:dyDescent="0.3">
      <c r="A204" s="142" t="s">
        <v>331</v>
      </c>
      <c r="B204" s="190" t="s">
        <v>146</v>
      </c>
      <c r="C204" s="278" t="s">
        <v>141</v>
      </c>
      <c r="D204" s="278"/>
      <c r="E204" s="278"/>
      <c r="F204" s="278"/>
      <c r="G204" s="278"/>
      <c r="H204" s="192" t="s">
        <v>355</v>
      </c>
      <c r="I204" s="192" t="s">
        <v>366</v>
      </c>
      <c r="J204" s="193"/>
      <c r="K204" s="138" t="str">
        <f>REPT(CHAR(10),4)</f>
        <v xml:space="preserve">
</v>
      </c>
    </row>
    <row r="205" spans="1:11" ht="81.599999999999994" x14ac:dyDescent="0.3">
      <c r="A205" s="142" t="s">
        <v>331</v>
      </c>
      <c r="B205" s="190" t="s">
        <v>245</v>
      </c>
      <c r="C205" s="278" t="s">
        <v>425</v>
      </c>
      <c r="D205" s="278"/>
      <c r="E205" s="278"/>
      <c r="F205" s="278"/>
      <c r="G205" s="278"/>
      <c r="H205" s="192" t="s">
        <v>355</v>
      </c>
      <c r="I205" s="192" t="s">
        <v>366</v>
      </c>
      <c r="J205" s="193"/>
      <c r="K205" s="138" t="str">
        <f>REPT(CHAR(10),7)</f>
        <v xml:space="preserve">
</v>
      </c>
    </row>
    <row r="206" spans="1:11" ht="75" customHeight="1" x14ac:dyDescent="0.3">
      <c r="A206" s="142" t="s">
        <v>331</v>
      </c>
      <c r="B206" s="190" t="s">
        <v>246</v>
      </c>
      <c r="C206" s="278" t="s">
        <v>106</v>
      </c>
      <c r="D206" s="278"/>
      <c r="E206" s="278"/>
      <c r="F206" s="278"/>
      <c r="G206" s="278"/>
      <c r="H206" s="192" t="s">
        <v>355</v>
      </c>
      <c r="I206" s="192" t="s">
        <v>428</v>
      </c>
      <c r="J206" s="193"/>
      <c r="K206" s="138" t="str">
        <f>REPT(CHAR(10),4)</f>
        <v xml:space="preserve">
</v>
      </c>
    </row>
    <row r="207" spans="1:11" ht="55.2" x14ac:dyDescent="0.3">
      <c r="A207" s="142" t="s">
        <v>331</v>
      </c>
      <c r="B207" s="78" t="s">
        <v>247</v>
      </c>
      <c r="C207" s="371" t="s">
        <v>436</v>
      </c>
      <c r="D207" s="371"/>
      <c r="E207" s="371"/>
      <c r="F207" s="371"/>
      <c r="G207" s="371"/>
      <c r="H207" s="79" t="s">
        <v>437</v>
      </c>
      <c r="I207" s="79" t="s">
        <v>561</v>
      </c>
      <c r="J207" s="81"/>
      <c r="K207" s="138" t="str">
        <f>REPT(CHAR(10),4)</f>
        <v xml:space="preserve">
</v>
      </c>
    </row>
    <row r="208" spans="1:11" ht="72.599999999999994" customHeight="1" x14ac:dyDescent="0.3">
      <c r="A208" s="142" t="s">
        <v>331</v>
      </c>
      <c r="B208" s="190" t="s">
        <v>438</v>
      </c>
      <c r="C208" s="278" t="s">
        <v>358</v>
      </c>
      <c r="D208" s="278"/>
      <c r="E208" s="278"/>
      <c r="F208" s="278"/>
      <c r="G208" s="278"/>
      <c r="H208" s="192">
        <v>108.01</v>
      </c>
      <c r="I208" s="192" t="s">
        <v>328</v>
      </c>
      <c r="J208" s="193"/>
      <c r="K208" s="138" t="str">
        <f>REPT(CHAR(10),4)</f>
        <v xml:space="preserve">
</v>
      </c>
    </row>
    <row r="209" spans="1:11" ht="69" x14ac:dyDescent="0.3">
      <c r="A209" s="142" t="s">
        <v>331</v>
      </c>
      <c r="B209" s="78" t="s">
        <v>439</v>
      </c>
      <c r="C209" s="371" t="s">
        <v>440</v>
      </c>
      <c r="D209" s="371"/>
      <c r="E209" s="371"/>
      <c r="F209" s="371"/>
      <c r="G209" s="371"/>
      <c r="H209" s="79" t="s">
        <v>242</v>
      </c>
      <c r="I209" s="79" t="s">
        <v>482</v>
      </c>
      <c r="J209" s="223" t="s">
        <v>576</v>
      </c>
      <c r="K209" s="138" t="str">
        <f>REPT(CHAR(10),4)</f>
        <v xml:space="preserve">
</v>
      </c>
    </row>
    <row r="210" spans="1:11" ht="55.2" x14ac:dyDescent="0.3">
      <c r="A210" s="142" t="s">
        <v>331</v>
      </c>
      <c r="B210" s="78" t="s">
        <v>441</v>
      </c>
      <c r="C210" s="371" t="s">
        <v>442</v>
      </c>
      <c r="D210" s="371"/>
      <c r="E210" s="371"/>
      <c r="F210" s="371"/>
      <c r="G210" s="371"/>
      <c r="H210" s="79" t="s">
        <v>242</v>
      </c>
      <c r="I210" s="79" t="s">
        <v>435</v>
      </c>
      <c r="J210" s="223" t="s">
        <v>577</v>
      </c>
      <c r="K210" s="138" t="str">
        <f>REPT(CHAR(10),4)</f>
        <v xml:space="preserve">
</v>
      </c>
    </row>
    <row r="211" spans="1:11" ht="69.599999999999994" thickBot="1" x14ac:dyDescent="0.35">
      <c r="A211" s="142" t="s">
        <v>331</v>
      </c>
      <c r="B211" s="82" t="s">
        <v>443</v>
      </c>
      <c r="C211" s="529" t="s">
        <v>444</v>
      </c>
      <c r="D211" s="529"/>
      <c r="E211" s="529"/>
      <c r="F211" s="529"/>
      <c r="G211" s="529"/>
      <c r="H211" s="83" t="s">
        <v>242</v>
      </c>
      <c r="I211" s="83" t="s">
        <v>445</v>
      </c>
      <c r="J211" s="84"/>
      <c r="K211" s="138" t="str">
        <f>REPT(CHAR(10),5)</f>
        <v xml:space="preserve">
</v>
      </c>
    </row>
    <row r="212" spans="1:11" ht="21" thickBot="1" x14ac:dyDescent="0.35">
      <c r="A212" s="142" t="s">
        <v>331</v>
      </c>
      <c r="B212" s="344" t="s">
        <v>58</v>
      </c>
      <c r="C212" s="345"/>
      <c r="D212" s="345"/>
      <c r="E212" s="345"/>
      <c r="F212" s="345"/>
      <c r="G212" s="345"/>
      <c r="H212" s="345"/>
      <c r="I212" s="345"/>
      <c r="J212" s="346"/>
      <c r="K212" s="138" t="str">
        <f t="shared" ref="K212:K275" si="10">REPT(CHAR(10),1)</f>
        <v xml:space="preserve">
</v>
      </c>
    </row>
    <row r="213" spans="1:11" ht="20.399999999999999" x14ac:dyDescent="0.3">
      <c r="A213" s="142" t="s">
        <v>331</v>
      </c>
      <c r="B213" s="364" t="s">
        <v>455</v>
      </c>
      <c r="C213" s="365"/>
      <c r="D213" s="365"/>
      <c r="E213" s="365"/>
      <c r="F213" s="366"/>
      <c r="G213" s="366"/>
      <c r="H213" s="366"/>
      <c r="I213" s="366"/>
      <c r="J213" s="367"/>
      <c r="K213" s="138" t="str">
        <f t="shared" si="10"/>
        <v xml:space="preserve">
</v>
      </c>
    </row>
    <row r="214" spans="1:11" ht="51.6" thickBot="1" x14ac:dyDescent="0.35">
      <c r="A214" s="142" t="s">
        <v>331</v>
      </c>
      <c r="B214" s="312" t="s">
        <v>458</v>
      </c>
      <c r="C214" s="313"/>
      <c r="D214" s="313"/>
      <c r="E214" s="313"/>
      <c r="F214" s="313"/>
      <c r="G214" s="313"/>
      <c r="H214" s="313"/>
      <c r="I214" s="313"/>
      <c r="J214" s="314"/>
      <c r="K214" s="138" t="str">
        <f>REPT(CHAR(10),4)</f>
        <v xml:space="preserve">
</v>
      </c>
    </row>
    <row r="215" spans="1:11" ht="21" thickBot="1" x14ac:dyDescent="0.35">
      <c r="A215" s="142" t="s">
        <v>331</v>
      </c>
      <c r="B215" s="292" t="s">
        <v>59</v>
      </c>
      <c r="C215" s="293"/>
      <c r="D215" s="293"/>
      <c r="E215" s="293"/>
      <c r="F215" s="293"/>
      <c r="G215" s="293"/>
      <c r="H215" s="293"/>
      <c r="I215" s="293"/>
      <c r="J215" s="294"/>
      <c r="K215" s="138" t="str">
        <f t="shared" si="10"/>
        <v xml:space="preserve">
</v>
      </c>
    </row>
    <row r="216" spans="1:11" ht="102" x14ac:dyDescent="0.3">
      <c r="A216" s="142" t="s">
        <v>331</v>
      </c>
      <c r="B216" s="295" t="s">
        <v>456</v>
      </c>
      <c r="C216" s="296"/>
      <c r="D216" s="296"/>
      <c r="E216" s="296"/>
      <c r="F216" s="296"/>
      <c r="G216" s="296"/>
      <c r="H216" s="296"/>
      <c r="I216" s="296"/>
      <c r="J216" s="297"/>
      <c r="K216" s="138" t="str">
        <f>REPT(CHAR(10),9)</f>
        <v xml:space="preserve">
</v>
      </c>
    </row>
    <row r="217" spans="1:11" ht="92.4" thickBot="1" x14ac:dyDescent="0.35">
      <c r="A217" s="142" t="s">
        <v>331</v>
      </c>
      <c r="B217" s="347" t="s">
        <v>457</v>
      </c>
      <c r="C217" s="348"/>
      <c r="D217" s="348"/>
      <c r="E217" s="348"/>
      <c r="F217" s="348"/>
      <c r="G217" s="348"/>
      <c r="H217" s="348"/>
      <c r="I217" s="348"/>
      <c r="J217" s="349"/>
      <c r="K217" s="138" t="str">
        <f>REPT(CHAR(10),8)</f>
        <v xml:space="preserve">
</v>
      </c>
    </row>
    <row r="218" spans="1:11" ht="21" thickBot="1" x14ac:dyDescent="0.35">
      <c r="A218" s="142" t="s">
        <v>331</v>
      </c>
      <c r="B218" s="526" t="s">
        <v>60</v>
      </c>
      <c r="C218" s="527"/>
      <c r="D218" s="527"/>
      <c r="E218" s="527"/>
      <c r="F218" s="527"/>
      <c r="G218" s="527"/>
      <c r="H218" s="527"/>
      <c r="I218" s="527"/>
      <c r="J218" s="528"/>
      <c r="K218" s="138" t="str">
        <f t="shared" si="10"/>
        <v xml:space="preserve">
</v>
      </c>
    </row>
    <row r="219" spans="1:11" ht="51.6" thickBot="1" x14ac:dyDescent="0.35">
      <c r="A219" s="142" t="s">
        <v>331</v>
      </c>
      <c r="B219" s="504" t="s">
        <v>56</v>
      </c>
      <c r="C219" s="505"/>
      <c r="D219" s="505"/>
      <c r="E219" s="505"/>
      <c r="F219" s="505"/>
      <c r="G219" s="505"/>
      <c r="H219" s="505"/>
      <c r="I219" s="505"/>
      <c r="J219" s="506"/>
      <c r="K219" s="138" t="str">
        <f>REPT(CHAR(10),4)</f>
        <v xml:space="preserve">
</v>
      </c>
    </row>
    <row r="220" spans="1:11" ht="31.2" thickBot="1" x14ac:dyDescent="0.35">
      <c r="A220" s="142" t="s">
        <v>331</v>
      </c>
      <c r="B220" s="548" t="s">
        <v>350</v>
      </c>
      <c r="C220" s="549"/>
      <c r="D220" s="549"/>
      <c r="E220" s="549"/>
      <c r="F220" s="549"/>
      <c r="G220" s="549"/>
      <c r="H220" s="549"/>
      <c r="I220" s="549"/>
      <c r="J220" s="550"/>
      <c r="K220" s="138" t="str">
        <f>REPT(CHAR(10),2)</f>
        <v xml:space="preserve">
</v>
      </c>
    </row>
    <row r="221" spans="1:11" ht="31.2" thickBot="1" x14ac:dyDescent="0.35">
      <c r="A221" s="142" t="s">
        <v>331</v>
      </c>
      <c r="B221" s="504" t="s">
        <v>368</v>
      </c>
      <c r="C221" s="505"/>
      <c r="D221" s="505"/>
      <c r="E221" s="505"/>
      <c r="F221" s="505"/>
      <c r="G221" s="505"/>
      <c r="H221" s="505"/>
      <c r="I221" s="505"/>
      <c r="J221" s="506"/>
      <c r="K221" s="138" t="str">
        <f>REPT(CHAR(10),2)</f>
        <v xml:space="preserve">
</v>
      </c>
    </row>
    <row r="222" spans="1:11" ht="21" thickBot="1" x14ac:dyDescent="0.35">
      <c r="A222" s="142" t="s">
        <v>331</v>
      </c>
      <c r="B222" s="270" t="s">
        <v>61</v>
      </c>
      <c r="C222" s="273"/>
      <c r="D222" s="273"/>
      <c r="E222" s="273"/>
      <c r="F222" s="273"/>
      <c r="G222" s="273"/>
      <c r="H222" s="273"/>
      <c r="I222" s="273"/>
      <c r="J222" s="274"/>
      <c r="K222" s="138" t="str">
        <f t="shared" si="10"/>
        <v xml:space="preserve">
</v>
      </c>
    </row>
    <row r="223" spans="1:11" ht="21" thickBot="1" x14ac:dyDescent="0.35">
      <c r="A223" s="142" t="s">
        <v>331</v>
      </c>
      <c r="B223" s="465" t="s">
        <v>62</v>
      </c>
      <c r="C223" s="466"/>
      <c r="D223" s="466"/>
      <c r="E223" s="466"/>
      <c r="F223" s="466"/>
      <c r="G223" s="466"/>
      <c r="H223" s="466"/>
      <c r="I223" s="466"/>
      <c r="J223" s="467"/>
      <c r="K223" s="138" t="str">
        <f t="shared" si="10"/>
        <v xml:space="preserve">
</v>
      </c>
    </row>
    <row r="224" spans="1:11" ht="21" thickBot="1" x14ac:dyDescent="0.35">
      <c r="A224" s="142" t="s">
        <v>331</v>
      </c>
      <c r="B224" s="309" t="s">
        <v>605</v>
      </c>
      <c r="C224" s="310"/>
      <c r="D224" s="310"/>
      <c r="E224" s="310"/>
      <c r="F224" s="310"/>
      <c r="G224" s="310"/>
      <c r="H224" s="310"/>
      <c r="I224" s="310"/>
      <c r="J224" s="311"/>
      <c r="K224" s="138" t="str">
        <f t="shared" si="10"/>
        <v xml:space="preserve">
</v>
      </c>
    </row>
    <row r="225" spans="1:11" ht="20.399999999999999" x14ac:dyDescent="0.3">
      <c r="A225" s="142" t="s">
        <v>331</v>
      </c>
      <c r="B225" s="545" t="s">
        <v>606</v>
      </c>
      <c r="C225" s="546"/>
      <c r="D225" s="546"/>
      <c r="E225" s="546"/>
      <c r="F225" s="546"/>
      <c r="G225" s="546"/>
      <c r="H225" s="546"/>
      <c r="I225" s="546"/>
      <c r="J225" s="547"/>
      <c r="K225" s="138" t="str">
        <f t="shared" si="10"/>
        <v xml:space="preserve">
</v>
      </c>
    </row>
    <row r="226" spans="1:11" ht="20.399999999999999" x14ac:dyDescent="0.3">
      <c r="A226" s="142" t="s">
        <v>331</v>
      </c>
      <c r="B226" s="177" t="s">
        <v>8</v>
      </c>
      <c r="C226" s="303"/>
      <c r="D226" s="303"/>
      <c r="E226" s="303"/>
      <c r="F226" s="303"/>
      <c r="G226" s="178" t="s">
        <v>5</v>
      </c>
      <c r="H226" s="303"/>
      <c r="I226" s="303"/>
      <c r="J226" s="304"/>
      <c r="K226" s="138" t="str">
        <f t="shared" si="10"/>
        <v xml:space="preserve">
</v>
      </c>
    </row>
    <row r="227" spans="1:11" ht="21" thickBot="1" x14ac:dyDescent="0.35">
      <c r="A227" s="142" t="s">
        <v>331</v>
      </c>
      <c r="B227" s="172" t="s">
        <v>9</v>
      </c>
      <c r="C227" s="317"/>
      <c r="D227" s="317"/>
      <c r="E227" s="317"/>
      <c r="F227" s="317"/>
      <c r="G227" s="173" t="s">
        <v>6</v>
      </c>
      <c r="H227" s="493"/>
      <c r="I227" s="317"/>
      <c r="J227" s="363"/>
      <c r="K227" s="138" t="str">
        <f t="shared" si="10"/>
        <v xml:space="preserve">
</v>
      </c>
    </row>
    <row r="228" spans="1:11" ht="20.399999999999999" x14ac:dyDescent="0.3">
      <c r="A228" s="142" t="s">
        <v>331</v>
      </c>
      <c r="B228" s="545" t="s">
        <v>607</v>
      </c>
      <c r="C228" s="546"/>
      <c r="D228" s="546"/>
      <c r="E228" s="546"/>
      <c r="F228" s="546"/>
      <c r="G228" s="546"/>
      <c r="H228" s="546"/>
      <c r="I228" s="546"/>
      <c r="J228" s="547"/>
      <c r="K228" s="138" t="str">
        <f t="shared" si="10"/>
        <v xml:space="preserve">
</v>
      </c>
    </row>
    <row r="229" spans="1:11" ht="20.399999999999999" x14ac:dyDescent="0.3">
      <c r="A229" s="142" t="s">
        <v>331</v>
      </c>
      <c r="B229" s="177" t="s">
        <v>8</v>
      </c>
      <c r="C229" s="303"/>
      <c r="D229" s="303"/>
      <c r="E229" s="303"/>
      <c r="F229" s="303"/>
      <c r="G229" s="230" t="s">
        <v>5</v>
      </c>
      <c r="H229" s="303"/>
      <c r="I229" s="303"/>
      <c r="J229" s="304"/>
      <c r="K229" s="138" t="str">
        <f t="shared" si="10"/>
        <v xml:space="preserve">
</v>
      </c>
    </row>
    <row r="230" spans="1:11" ht="21" thickBot="1" x14ac:dyDescent="0.35">
      <c r="A230" s="142" t="s">
        <v>331</v>
      </c>
      <c r="B230" s="172" t="s">
        <v>9</v>
      </c>
      <c r="C230" s="317"/>
      <c r="D230" s="317"/>
      <c r="E230" s="317"/>
      <c r="F230" s="317"/>
      <c r="G230" s="229" t="s">
        <v>6</v>
      </c>
      <c r="H230" s="493"/>
      <c r="I230" s="317"/>
      <c r="J230" s="363"/>
      <c r="K230" s="138" t="str">
        <f t="shared" si="10"/>
        <v xml:space="preserve">
</v>
      </c>
    </row>
    <row r="231" spans="1:11" ht="21" thickBot="1" x14ac:dyDescent="0.35">
      <c r="A231" s="142" t="s">
        <v>331</v>
      </c>
      <c r="B231" s="468" t="s">
        <v>322</v>
      </c>
      <c r="C231" s="469"/>
      <c r="D231" s="469"/>
      <c r="E231" s="469"/>
      <c r="F231" s="469"/>
      <c r="G231" s="469"/>
      <c r="H231" s="469"/>
      <c r="I231" s="469"/>
      <c r="J231" s="470"/>
      <c r="K231" s="138" t="str">
        <f t="shared" si="10"/>
        <v xml:space="preserve">
</v>
      </c>
    </row>
    <row r="232" spans="1:11" ht="20.399999999999999" x14ac:dyDescent="0.3">
      <c r="A232" s="142" t="s">
        <v>331</v>
      </c>
      <c r="B232" s="264" t="s">
        <v>17</v>
      </c>
      <c r="C232" s="265"/>
      <c r="D232" s="265"/>
      <c r="E232" s="265"/>
      <c r="F232" s="265"/>
      <c r="G232" s="265"/>
      <c r="H232" s="265"/>
      <c r="I232" s="265"/>
      <c r="J232" s="266"/>
      <c r="K232" s="138" t="str">
        <f t="shared" si="10"/>
        <v xml:space="preserve">
</v>
      </c>
    </row>
    <row r="233" spans="1:11" ht="20.399999999999999" x14ac:dyDescent="0.3">
      <c r="A233" s="142" t="s">
        <v>331</v>
      </c>
      <c r="B233" s="177" t="s">
        <v>8</v>
      </c>
      <c r="C233" s="303"/>
      <c r="D233" s="303"/>
      <c r="E233" s="303"/>
      <c r="F233" s="303"/>
      <c r="G233" s="178" t="s">
        <v>5</v>
      </c>
      <c r="H233" s="303"/>
      <c r="I233" s="303"/>
      <c r="J233" s="304"/>
      <c r="K233" s="138" t="str">
        <f t="shared" si="10"/>
        <v xml:space="preserve">
</v>
      </c>
    </row>
    <row r="234" spans="1:11" ht="20.399999999999999" x14ac:dyDescent="0.3">
      <c r="A234" s="142" t="s">
        <v>331</v>
      </c>
      <c r="B234" s="174" t="s">
        <v>9</v>
      </c>
      <c r="C234" s="283"/>
      <c r="D234" s="283"/>
      <c r="E234" s="283"/>
      <c r="F234" s="283"/>
      <c r="G234" s="175" t="s">
        <v>6</v>
      </c>
      <c r="H234" s="471"/>
      <c r="I234" s="283"/>
      <c r="J234" s="285"/>
      <c r="K234" s="138" t="str">
        <f t="shared" si="10"/>
        <v xml:space="preserve">
</v>
      </c>
    </row>
    <row r="235" spans="1:11" ht="20.399999999999999" x14ac:dyDescent="0.3">
      <c r="A235" s="142" t="s">
        <v>331</v>
      </c>
      <c r="B235" s="533" t="s">
        <v>483</v>
      </c>
      <c r="C235" s="534"/>
      <c r="D235" s="534"/>
      <c r="E235" s="534"/>
      <c r="F235" s="534"/>
      <c r="G235" s="534"/>
      <c r="H235" s="534"/>
      <c r="I235" s="534"/>
      <c r="J235" s="535"/>
      <c r="K235" s="138" t="str">
        <f>REPT(CHAR(10),1)</f>
        <v xml:space="preserve">
</v>
      </c>
    </row>
    <row r="236" spans="1:11" ht="40.799999999999997" x14ac:dyDescent="0.3">
      <c r="A236" s="142" t="s">
        <v>331</v>
      </c>
      <c r="B236" s="267" t="s">
        <v>63</v>
      </c>
      <c r="C236" s="268"/>
      <c r="D236" s="268"/>
      <c r="E236" s="268"/>
      <c r="F236" s="268"/>
      <c r="G236" s="268"/>
      <c r="H236" s="268"/>
      <c r="I236" s="268"/>
      <c r="J236" s="269"/>
      <c r="K236" s="138" t="str">
        <f>REPT(CHAR(10),3)</f>
        <v xml:space="preserve">
</v>
      </c>
    </row>
    <row r="237" spans="1:11" ht="30.6" x14ac:dyDescent="0.3">
      <c r="A237" s="142" t="s">
        <v>331</v>
      </c>
      <c r="B237" s="318" t="s">
        <v>484</v>
      </c>
      <c r="C237" s="319"/>
      <c r="D237" s="319"/>
      <c r="E237" s="319"/>
      <c r="F237" s="319"/>
      <c r="G237" s="319"/>
      <c r="H237" s="319"/>
      <c r="I237" s="319"/>
      <c r="J237" s="332"/>
      <c r="K237" s="138" t="str">
        <f t="shared" ref="K237" si="11">REPT(CHAR(10),2)</f>
        <v xml:space="preserve">
</v>
      </c>
    </row>
    <row r="238" spans="1:11" ht="20.399999999999999" x14ac:dyDescent="0.3">
      <c r="A238" s="142" t="s">
        <v>331</v>
      </c>
      <c r="B238" s="318" t="s">
        <v>485</v>
      </c>
      <c r="C238" s="319"/>
      <c r="D238" s="319"/>
      <c r="E238" s="319"/>
      <c r="F238" s="319"/>
      <c r="G238" s="319"/>
      <c r="H238" s="319"/>
      <c r="I238" s="319"/>
      <c r="J238" s="332"/>
      <c r="K238" s="138" t="str">
        <f>REPT(CHAR(10),1)</f>
        <v xml:space="preserve">
</v>
      </c>
    </row>
    <row r="239" spans="1:11" ht="20.399999999999999" x14ac:dyDescent="0.3">
      <c r="A239" s="142" t="s">
        <v>331</v>
      </c>
      <c r="B239" s="318" t="s">
        <v>486</v>
      </c>
      <c r="C239" s="319"/>
      <c r="D239" s="319"/>
      <c r="E239" s="319"/>
      <c r="F239" s="319"/>
      <c r="G239" s="319"/>
      <c r="H239" s="319"/>
      <c r="I239" s="319"/>
      <c r="J239" s="332"/>
      <c r="K239" s="138" t="str">
        <f>REPT(CHAR(10),1)</f>
        <v xml:space="preserve">
</v>
      </c>
    </row>
    <row r="240" spans="1:11" ht="20.399999999999999" x14ac:dyDescent="0.3">
      <c r="A240" s="142" t="s">
        <v>331</v>
      </c>
      <c r="B240" s="318" t="s">
        <v>490</v>
      </c>
      <c r="C240" s="319"/>
      <c r="D240" s="319"/>
      <c r="E240" s="319"/>
      <c r="F240" s="319"/>
      <c r="G240" s="319"/>
      <c r="H240" s="319"/>
      <c r="I240" s="319"/>
      <c r="J240" s="332"/>
      <c r="K240" s="138" t="str">
        <f>REPT(CHAR(10),1)</f>
        <v xml:space="preserve">
</v>
      </c>
    </row>
    <row r="241" spans="1:11" ht="30.6" x14ac:dyDescent="0.3">
      <c r="A241" s="142" t="s">
        <v>331</v>
      </c>
      <c r="B241" s="318" t="s">
        <v>487</v>
      </c>
      <c r="C241" s="319"/>
      <c r="D241" s="319"/>
      <c r="E241" s="319"/>
      <c r="F241" s="319"/>
      <c r="G241" s="319"/>
      <c r="H241" s="319"/>
      <c r="I241" s="319"/>
      <c r="J241" s="332"/>
      <c r="K241" s="138" t="str">
        <f>REPT(CHAR(10),2)</f>
        <v xml:space="preserve">
</v>
      </c>
    </row>
    <row r="242" spans="1:11" ht="30.6" x14ac:dyDescent="0.3">
      <c r="A242" s="142" t="s">
        <v>331</v>
      </c>
      <c r="B242" s="289" t="s">
        <v>35</v>
      </c>
      <c r="C242" s="290"/>
      <c r="D242" s="291"/>
      <c r="E242" s="291"/>
      <c r="F242" s="291"/>
      <c r="G242" s="291"/>
      <c r="H242" s="181" t="s">
        <v>426</v>
      </c>
      <c r="I242" s="181" t="s">
        <v>211</v>
      </c>
      <c r="J242" s="182" t="s">
        <v>427</v>
      </c>
      <c r="K242" s="138" t="str">
        <f>REPT(CHAR(10),2)</f>
        <v xml:space="preserve">
</v>
      </c>
    </row>
    <row r="243" spans="1:11" ht="30.6" x14ac:dyDescent="0.3">
      <c r="A243" s="142" t="s">
        <v>331</v>
      </c>
      <c r="B243" s="127" t="s">
        <v>249</v>
      </c>
      <c r="C243" s="280" t="s">
        <v>268</v>
      </c>
      <c r="D243" s="280"/>
      <c r="E243" s="280"/>
      <c r="F243" s="280"/>
      <c r="G243" s="280"/>
      <c r="H243" s="183" t="s">
        <v>269</v>
      </c>
      <c r="I243" s="202" t="s">
        <v>267</v>
      </c>
      <c r="J243" s="129"/>
      <c r="K243" s="138" t="str">
        <f>REPT(CHAR(10),2)</f>
        <v xml:space="preserve">
</v>
      </c>
    </row>
    <row r="244" spans="1:11" ht="40.799999999999997" x14ac:dyDescent="0.3">
      <c r="A244" s="142" t="s">
        <v>331</v>
      </c>
      <c r="B244" s="190" t="s">
        <v>156</v>
      </c>
      <c r="C244" s="278" t="s">
        <v>38</v>
      </c>
      <c r="D244" s="278"/>
      <c r="E244" s="278"/>
      <c r="F244" s="278"/>
      <c r="G244" s="278"/>
      <c r="H244" s="192" t="s">
        <v>369</v>
      </c>
      <c r="I244" s="203" t="s">
        <v>184</v>
      </c>
      <c r="J244" s="193"/>
      <c r="K244" s="138" t="str">
        <f>REPT(CHAR(10),3)</f>
        <v xml:space="preserve">
</v>
      </c>
    </row>
    <row r="245" spans="1:11" ht="52.8" x14ac:dyDescent="0.3">
      <c r="A245" s="142" t="s">
        <v>331</v>
      </c>
      <c r="B245" s="190" t="s">
        <v>250</v>
      </c>
      <c r="C245" s="278" t="s">
        <v>118</v>
      </c>
      <c r="D245" s="278"/>
      <c r="E245" s="278"/>
      <c r="F245" s="278"/>
      <c r="G245" s="278"/>
      <c r="H245" s="192" t="s">
        <v>189</v>
      </c>
      <c r="I245" s="203" t="s">
        <v>356</v>
      </c>
      <c r="J245" s="193"/>
      <c r="K245" s="138" t="str">
        <f>REPT(CHAR(10),4)</f>
        <v xml:space="preserve">
</v>
      </c>
    </row>
    <row r="246" spans="1:11" ht="40.799999999999997" x14ac:dyDescent="0.3">
      <c r="A246" s="142" t="s">
        <v>331</v>
      </c>
      <c r="B246" s="190" t="s">
        <v>251</v>
      </c>
      <c r="C246" s="278" t="s">
        <v>121</v>
      </c>
      <c r="D246" s="278"/>
      <c r="E246" s="278"/>
      <c r="F246" s="278"/>
      <c r="G246" s="278"/>
      <c r="H246" s="192" t="s">
        <v>162</v>
      </c>
      <c r="I246" s="203" t="s">
        <v>488</v>
      </c>
      <c r="J246" s="193"/>
      <c r="K246" s="138" t="str">
        <f>REPT(CHAR(10),3)</f>
        <v xml:space="preserve">
</v>
      </c>
    </row>
    <row r="247" spans="1:11" ht="40.799999999999997" x14ac:dyDescent="0.3">
      <c r="A247" s="142" t="s">
        <v>331</v>
      </c>
      <c r="B247" s="190" t="s">
        <v>252</v>
      </c>
      <c r="C247" s="278" t="s">
        <v>42</v>
      </c>
      <c r="D247" s="278"/>
      <c r="E247" s="278"/>
      <c r="F247" s="278"/>
      <c r="G247" s="278"/>
      <c r="H247" s="192" t="s">
        <v>193</v>
      </c>
      <c r="I247" s="203" t="s">
        <v>265</v>
      </c>
      <c r="J247" s="193"/>
      <c r="K247" s="138" t="str">
        <f>REPT(CHAR(10),3)</f>
        <v xml:space="preserve">
</v>
      </c>
    </row>
    <row r="248" spans="1:11" ht="40.799999999999997" x14ac:dyDescent="0.3">
      <c r="A248" s="142" t="s">
        <v>331</v>
      </c>
      <c r="B248" s="190" t="s">
        <v>253</v>
      </c>
      <c r="C248" s="278" t="s">
        <v>371</v>
      </c>
      <c r="D248" s="278"/>
      <c r="E248" s="278"/>
      <c r="F248" s="278"/>
      <c r="G248" s="278"/>
      <c r="H248" s="192" t="s">
        <v>370</v>
      </c>
      <c r="I248" s="203" t="s">
        <v>265</v>
      </c>
      <c r="J248" s="193"/>
      <c r="K248" s="138" t="str">
        <f>REPT(CHAR(10),3)</f>
        <v xml:space="preserve">
</v>
      </c>
    </row>
    <row r="249" spans="1:11" ht="79.2" x14ac:dyDescent="0.3">
      <c r="A249" s="142" t="s">
        <v>331</v>
      </c>
      <c r="B249" s="190" t="s">
        <v>254</v>
      </c>
      <c r="C249" s="278" t="s">
        <v>117</v>
      </c>
      <c r="D249" s="278"/>
      <c r="E249" s="278"/>
      <c r="F249" s="278"/>
      <c r="G249" s="278"/>
      <c r="H249" s="192" t="s">
        <v>161</v>
      </c>
      <c r="I249" s="203" t="s">
        <v>491</v>
      </c>
      <c r="J249" s="193"/>
      <c r="K249" s="138" t="str">
        <f>REPT(CHAR(10),6)</f>
        <v xml:space="preserve">
</v>
      </c>
    </row>
    <row r="250" spans="1:11" ht="52.8" x14ac:dyDescent="0.3">
      <c r="A250" s="142" t="s">
        <v>331</v>
      </c>
      <c r="B250" s="190" t="s">
        <v>264</v>
      </c>
      <c r="C250" s="278" t="s">
        <v>122</v>
      </c>
      <c r="D250" s="278"/>
      <c r="E250" s="278"/>
      <c r="F250" s="278"/>
      <c r="G250" s="278"/>
      <c r="H250" s="192" t="s">
        <v>163</v>
      </c>
      <c r="I250" s="203" t="s">
        <v>192</v>
      </c>
      <c r="J250" s="193"/>
      <c r="K250" s="138" t="str">
        <f>REPT(CHAR(10),4)</f>
        <v xml:space="preserve">
</v>
      </c>
    </row>
    <row r="251" spans="1:11" ht="66.599999999999994" thickBot="1" x14ac:dyDescent="0.35">
      <c r="A251" s="142" t="s">
        <v>331</v>
      </c>
      <c r="B251" s="184" t="s">
        <v>266</v>
      </c>
      <c r="C251" s="308" t="s">
        <v>120</v>
      </c>
      <c r="D251" s="308"/>
      <c r="E251" s="308"/>
      <c r="F251" s="308"/>
      <c r="G251" s="308"/>
      <c r="H251" s="186" t="s">
        <v>164</v>
      </c>
      <c r="I251" s="204" t="s">
        <v>186</v>
      </c>
      <c r="J251" s="187"/>
      <c r="K251" s="138" t="str">
        <f>REPT(CHAR(10),5)</f>
        <v xml:space="preserve">
</v>
      </c>
    </row>
    <row r="252" spans="1:11" ht="21" thickBot="1" x14ac:dyDescent="0.35">
      <c r="A252" s="142" t="s">
        <v>331</v>
      </c>
      <c r="B252" s="292" t="s">
        <v>64</v>
      </c>
      <c r="C252" s="293"/>
      <c r="D252" s="293"/>
      <c r="E252" s="293"/>
      <c r="F252" s="293"/>
      <c r="G252" s="293"/>
      <c r="H252" s="293"/>
      <c r="I252" s="293"/>
      <c r="J252" s="294"/>
      <c r="K252" s="138" t="str">
        <f t="shared" si="10"/>
        <v xml:space="preserve">
</v>
      </c>
    </row>
    <row r="253" spans="1:11" ht="21" thickBot="1" x14ac:dyDescent="0.35">
      <c r="A253" s="142" t="s">
        <v>331</v>
      </c>
      <c r="B253" s="309" t="s">
        <v>608</v>
      </c>
      <c r="C253" s="310"/>
      <c r="D253" s="310"/>
      <c r="E253" s="310"/>
      <c r="F253" s="310"/>
      <c r="G253" s="310"/>
      <c r="H253" s="310"/>
      <c r="I253" s="310"/>
      <c r="J253" s="311"/>
      <c r="K253" s="138" t="str">
        <f t="shared" si="10"/>
        <v xml:space="preserve">
</v>
      </c>
    </row>
    <row r="254" spans="1:11" ht="20.399999999999999" x14ac:dyDescent="0.3">
      <c r="A254" s="142" t="s">
        <v>331</v>
      </c>
      <c r="B254" s="275" t="s">
        <v>13</v>
      </c>
      <c r="C254" s="276"/>
      <c r="D254" s="276"/>
      <c r="E254" s="276"/>
      <c r="F254" s="276"/>
      <c r="G254" s="276"/>
      <c r="H254" s="276"/>
      <c r="I254" s="276"/>
      <c r="J254" s="277"/>
      <c r="K254" s="138" t="str">
        <f t="shared" si="10"/>
        <v xml:space="preserve">
</v>
      </c>
    </row>
    <row r="255" spans="1:11" ht="20.399999999999999" x14ac:dyDescent="0.3">
      <c r="A255" s="142" t="s">
        <v>331</v>
      </c>
      <c r="B255" s="177" t="s">
        <v>8</v>
      </c>
      <c r="C255" s="303"/>
      <c r="D255" s="303"/>
      <c r="E255" s="303"/>
      <c r="F255" s="303"/>
      <c r="G255" s="178" t="s">
        <v>5</v>
      </c>
      <c r="H255" s="303"/>
      <c r="I255" s="303"/>
      <c r="J255" s="304"/>
      <c r="K255" s="138" t="str">
        <f t="shared" si="10"/>
        <v xml:space="preserve">
</v>
      </c>
    </row>
    <row r="256" spans="1:11" ht="21" thickBot="1" x14ac:dyDescent="0.35">
      <c r="A256" s="142" t="s">
        <v>331</v>
      </c>
      <c r="B256" s="174" t="s">
        <v>9</v>
      </c>
      <c r="C256" s="283"/>
      <c r="D256" s="283"/>
      <c r="E256" s="283"/>
      <c r="F256" s="283"/>
      <c r="G256" s="175" t="s">
        <v>6</v>
      </c>
      <c r="H256" s="284"/>
      <c r="I256" s="283"/>
      <c r="J256" s="285"/>
      <c r="K256" s="138" t="str">
        <f t="shared" si="10"/>
        <v xml:space="preserve">
</v>
      </c>
    </row>
    <row r="257" spans="1:11" ht="20.399999999999999" x14ac:dyDescent="0.3">
      <c r="A257" s="142" t="s">
        <v>331</v>
      </c>
      <c r="B257" s="275" t="s">
        <v>609</v>
      </c>
      <c r="C257" s="276"/>
      <c r="D257" s="276"/>
      <c r="E257" s="276"/>
      <c r="F257" s="276"/>
      <c r="G257" s="276"/>
      <c r="H257" s="276"/>
      <c r="I257" s="276"/>
      <c r="J257" s="277"/>
      <c r="K257" s="138" t="str">
        <f t="shared" si="10"/>
        <v xml:space="preserve">
</v>
      </c>
    </row>
    <row r="258" spans="1:11" ht="20.399999999999999" x14ac:dyDescent="0.3">
      <c r="A258" s="142" t="s">
        <v>331</v>
      </c>
      <c r="B258" s="177" t="s">
        <v>8</v>
      </c>
      <c r="C258" s="303"/>
      <c r="D258" s="303"/>
      <c r="E258" s="303"/>
      <c r="F258" s="303"/>
      <c r="G258" s="230" t="s">
        <v>5</v>
      </c>
      <c r="H258" s="303"/>
      <c r="I258" s="303"/>
      <c r="J258" s="304"/>
      <c r="K258" s="138" t="str">
        <f t="shared" si="10"/>
        <v xml:space="preserve">
</v>
      </c>
    </row>
    <row r="259" spans="1:11" ht="20.399999999999999" x14ac:dyDescent="0.3">
      <c r="A259" s="142" t="s">
        <v>331</v>
      </c>
      <c r="B259" s="174" t="s">
        <v>9</v>
      </c>
      <c r="C259" s="283"/>
      <c r="D259" s="283"/>
      <c r="E259" s="283"/>
      <c r="F259" s="283"/>
      <c r="G259" s="224" t="s">
        <v>6</v>
      </c>
      <c r="H259" s="284"/>
      <c r="I259" s="283"/>
      <c r="J259" s="285"/>
      <c r="K259" s="138" t="str">
        <f t="shared" si="10"/>
        <v xml:space="preserve">
</v>
      </c>
    </row>
    <row r="260" spans="1:11" ht="40.799999999999997" x14ac:dyDescent="0.3">
      <c r="A260" s="142" t="s">
        <v>331</v>
      </c>
      <c r="B260" s="267" t="s">
        <v>489</v>
      </c>
      <c r="C260" s="268"/>
      <c r="D260" s="268"/>
      <c r="E260" s="268"/>
      <c r="F260" s="268"/>
      <c r="G260" s="268"/>
      <c r="H260" s="268"/>
      <c r="I260" s="268"/>
      <c r="J260" s="269"/>
      <c r="K260" s="138" t="str">
        <f>REPT(CHAR(10),3)</f>
        <v xml:space="preserve">
</v>
      </c>
    </row>
    <row r="261" spans="1:11" ht="30.6" x14ac:dyDescent="0.3">
      <c r="A261" s="142" t="s">
        <v>331</v>
      </c>
      <c r="B261" s="318" t="s">
        <v>492</v>
      </c>
      <c r="C261" s="319"/>
      <c r="D261" s="319"/>
      <c r="E261" s="319"/>
      <c r="F261" s="319"/>
      <c r="G261" s="319"/>
      <c r="H261" s="319"/>
      <c r="I261" s="319"/>
      <c r="J261" s="332"/>
      <c r="K261" s="138" t="str">
        <f>REPT(CHAR(10),2)</f>
        <v xml:space="preserve">
</v>
      </c>
    </row>
    <row r="262" spans="1:11" ht="20.399999999999999" x14ac:dyDescent="0.3">
      <c r="A262" s="142" t="s">
        <v>331</v>
      </c>
      <c r="B262" s="536" t="s">
        <v>493</v>
      </c>
      <c r="C262" s="537"/>
      <c r="D262" s="537"/>
      <c r="E262" s="537"/>
      <c r="F262" s="537"/>
      <c r="G262" s="537"/>
      <c r="H262" s="537"/>
      <c r="I262" s="537"/>
      <c r="J262" s="538"/>
      <c r="K262" s="138" t="str">
        <f t="shared" si="10"/>
        <v xml:space="preserve">
</v>
      </c>
    </row>
    <row r="263" spans="1:11" ht="40.799999999999997" x14ac:dyDescent="0.3">
      <c r="A263" s="142" t="s">
        <v>331</v>
      </c>
      <c r="B263" s="329" t="s">
        <v>63</v>
      </c>
      <c r="C263" s="330"/>
      <c r="D263" s="330"/>
      <c r="E263" s="330"/>
      <c r="F263" s="330"/>
      <c r="G263" s="330"/>
      <c r="H263" s="330"/>
      <c r="I263" s="330"/>
      <c r="J263" s="331"/>
      <c r="K263" s="138" t="str">
        <f>REPT(CHAR(10),3)</f>
        <v xml:space="preserve">
</v>
      </c>
    </row>
    <row r="264" spans="1:11" ht="20.399999999999999" x14ac:dyDescent="0.3">
      <c r="A264" s="142" t="s">
        <v>331</v>
      </c>
      <c r="B264" s="520" t="s">
        <v>494</v>
      </c>
      <c r="C264" s="521"/>
      <c r="D264" s="521"/>
      <c r="E264" s="521"/>
      <c r="F264" s="521"/>
      <c r="G264" s="521"/>
      <c r="H264" s="521"/>
      <c r="I264" s="521"/>
      <c r="J264" s="522"/>
      <c r="K264" s="138" t="str">
        <f t="shared" si="10"/>
        <v xml:space="preserve">
</v>
      </c>
    </row>
    <row r="265" spans="1:11" ht="132" customHeight="1" x14ac:dyDescent="0.3">
      <c r="A265" s="142" t="s">
        <v>331</v>
      </c>
      <c r="B265" s="353" t="s">
        <v>578</v>
      </c>
      <c r="C265" s="354"/>
      <c r="D265" s="354"/>
      <c r="E265" s="354"/>
      <c r="F265" s="354"/>
      <c r="G265" s="354"/>
      <c r="H265" s="354"/>
      <c r="I265" s="354"/>
      <c r="J265" s="355"/>
      <c r="K265" s="138" t="str">
        <f>REPT(CHAR(10),16)</f>
        <v xml:space="preserve">
</v>
      </c>
    </row>
    <row r="266" spans="1:11" ht="61.2" x14ac:dyDescent="0.3">
      <c r="A266" s="142" t="s">
        <v>331</v>
      </c>
      <c r="B266" s="341" t="s">
        <v>57</v>
      </c>
      <c r="C266" s="342"/>
      <c r="D266" s="342"/>
      <c r="E266" s="342"/>
      <c r="F266" s="342"/>
      <c r="G266" s="342"/>
      <c r="H266" s="342"/>
      <c r="I266" s="342"/>
      <c r="J266" s="343"/>
      <c r="K266" s="138" t="str">
        <f>REPT(CHAR(10),5)</f>
        <v xml:space="preserve">
</v>
      </c>
    </row>
    <row r="267" spans="1:11" ht="51.6" thickBot="1" x14ac:dyDescent="0.35">
      <c r="A267" s="142" t="s">
        <v>331</v>
      </c>
      <c r="B267" s="312" t="s">
        <v>545</v>
      </c>
      <c r="C267" s="313"/>
      <c r="D267" s="313"/>
      <c r="E267" s="313"/>
      <c r="F267" s="313"/>
      <c r="G267" s="313"/>
      <c r="H267" s="313"/>
      <c r="I267" s="313"/>
      <c r="J267" s="314"/>
      <c r="K267" s="138" t="str">
        <f>REPT(CHAR(10),4)</f>
        <v xml:space="preserve">
</v>
      </c>
    </row>
    <row r="268" spans="1:11" ht="21" thickBot="1" x14ac:dyDescent="0.35">
      <c r="A268" s="142" t="s">
        <v>331</v>
      </c>
      <c r="B268" s="344" t="s">
        <v>65</v>
      </c>
      <c r="C268" s="345"/>
      <c r="D268" s="345"/>
      <c r="E268" s="345"/>
      <c r="F268" s="345"/>
      <c r="G268" s="345"/>
      <c r="H268" s="345"/>
      <c r="I268" s="345"/>
      <c r="J268" s="346"/>
      <c r="K268" s="138" t="str">
        <f t="shared" si="10"/>
        <v xml:space="preserve">
</v>
      </c>
    </row>
    <row r="269" spans="1:11" ht="21" thickBot="1" x14ac:dyDescent="0.35">
      <c r="A269" s="142" t="s">
        <v>331</v>
      </c>
      <c r="B269" s="309" t="s">
        <v>601</v>
      </c>
      <c r="C269" s="310"/>
      <c r="D269" s="310"/>
      <c r="E269" s="310"/>
      <c r="F269" s="310"/>
      <c r="G269" s="310"/>
      <c r="H269" s="310"/>
      <c r="I269" s="310"/>
      <c r="J269" s="311"/>
      <c r="K269" s="138" t="str">
        <f t="shared" si="10"/>
        <v xml:space="preserve">
</v>
      </c>
    </row>
    <row r="270" spans="1:11" ht="20.399999999999999" x14ac:dyDescent="0.3">
      <c r="A270" s="142" t="s">
        <v>331</v>
      </c>
      <c r="B270" s="545" t="s">
        <v>610</v>
      </c>
      <c r="C270" s="546"/>
      <c r="D270" s="546"/>
      <c r="E270" s="546"/>
      <c r="F270" s="546"/>
      <c r="G270" s="546"/>
      <c r="H270" s="546"/>
      <c r="I270" s="546"/>
      <c r="J270" s="547"/>
      <c r="K270" s="138" t="str">
        <f t="shared" si="10"/>
        <v xml:space="preserve">
</v>
      </c>
    </row>
    <row r="271" spans="1:11" ht="20.399999999999999" x14ac:dyDescent="0.3">
      <c r="A271" s="142" t="s">
        <v>331</v>
      </c>
      <c r="B271" s="177" t="s">
        <v>8</v>
      </c>
      <c r="C271" s="303"/>
      <c r="D271" s="303"/>
      <c r="E271" s="303"/>
      <c r="F271" s="303"/>
      <c r="G271" s="178" t="s">
        <v>5</v>
      </c>
      <c r="H271" s="303"/>
      <c r="I271" s="303"/>
      <c r="J271" s="304"/>
      <c r="K271" s="138" t="str">
        <f t="shared" si="10"/>
        <v xml:space="preserve">
</v>
      </c>
    </row>
    <row r="272" spans="1:11" ht="21" thickBot="1" x14ac:dyDescent="0.35">
      <c r="A272" s="142" t="s">
        <v>331</v>
      </c>
      <c r="B272" s="172" t="s">
        <v>9</v>
      </c>
      <c r="C272" s="317"/>
      <c r="D272" s="317"/>
      <c r="E272" s="317"/>
      <c r="F272" s="317"/>
      <c r="G272" s="173" t="s">
        <v>6</v>
      </c>
      <c r="H272" s="493"/>
      <c r="I272" s="317"/>
      <c r="J272" s="363"/>
      <c r="K272" s="138" t="str">
        <f t="shared" si="10"/>
        <v xml:space="preserve">
</v>
      </c>
    </row>
    <row r="273" spans="1:12" ht="20.399999999999999" x14ac:dyDescent="0.3">
      <c r="A273" s="142" t="s">
        <v>331</v>
      </c>
      <c r="B273" s="545" t="s">
        <v>611</v>
      </c>
      <c r="C273" s="546"/>
      <c r="D273" s="546"/>
      <c r="E273" s="546"/>
      <c r="F273" s="546"/>
      <c r="G273" s="546"/>
      <c r="H273" s="546"/>
      <c r="I273" s="546"/>
      <c r="J273" s="547"/>
      <c r="K273" s="138" t="str">
        <f t="shared" si="10"/>
        <v xml:space="preserve">
</v>
      </c>
    </row>
    <row r="274" spans="1:12" ht="20.399999999999999" x14ac:dyDescent="0.3">
      <c r="A274" s="142" t="s">
        <v>331</v>
      </c>
      <c r="B274" s="177" t="s">
        <v>8</v>
      </c>
      <c r="C274" s="303"/>
      <c r="D274" s="303"/>
      <c r="E274" s="303"/>
      <c r="F274" s="303"/>
      <c r="G274" s="230" t="s">
        <v>5</v>
      </c>
      <c r="H274" s="303"/>
      <c r="I274" s="303"/>
      <c r="J274" s="304"/>
      <c r="K274" s="138" t="str">
        <f t="shared" si="10"/>
        <v xml:space="preserve">
</v>
      </c>
    </row>
    <row r="275" spans="1:12" ht="21" thickBot="1" x14ac:dyDescent="0.35">
      <c r="A275" s="142" t="s">
        <v>331</v>
      </c>
      <c r="B275" s="172" t="s">
        <v>9</v>
      </c>
      <c r="C275" s="317"/>
      <c r="D275" s="317"/>
      <c r="E275" s="317"/>
      <c r="F275" s="317"/>
      <c r="G275" s="229" t="s">
        <v>6</v>
      </c>
      <c r="H275" s="493"/>
      <c r="I275" s="317"/>
      <c r="J275" s="363"/>
      <c r="K275" s="138" t="str">
        <f t="shared" si="10"/>
        <v xml:space="preserve">
</v>
      </c>
    </row>
    <row r="276" spans="1:12" ht="21" thickBot="1" x14ac:dyDescent="0.35">
      <c r="A276" s="142" t="s">
        <v>331</v>
      </c>
      <c r="B276" s="309" t="s">
        <v>372</v>
      </c>
      <c r="C276" s="310"/>
      <c r="D276" s="310"/>
      <c r="E276" s="310"/>
      <c r="F276" s="310"/>
      <c r="G276" s="310"/>
      <c r="H276" s="310"/>
      <c r="I276" s="310"/>
      <c r="J276" s="311"/>
      <c r="K276" s="138" t="str">
        <f t="shared" ref="K276:K339" si="12">REPT(CHAR(10),1)</f>
        <v xml:space="preserve">
</v>
      </c>
    </row>
    <row r="277" spans="1:12" ht="20.399999999999999" x14ac:dyDescent="0.3">
      <c r="A277" s="142" t="s">
        <v>331</v>
      </c>
      <c r="B277" s="275" t="s">
        <v>23</v>
      </c>
      <c r="C277" s="276"/>
      <c r="D277" s="276"/>
      <c r="E277" s="276"/>
      <c r="F277" s="276"/>
      <c r="G277" s="276"/>
      <c r="H277" s="276"/>
      <c r="I277" s="276"/>
      <c r="J277" s="277"/>
      <c r="K277" s="138" t="str">
        <f t="shared" si="12"/>
        <v xml:space="preserve">
</v>
      </c>
    </row>
    <row r="278" spans="1:12" ht="21" customHeight="1" x14ac:dyDescent="0.3">
      <c r="A278" s="142" t="s">
        <v>331</v>
      </c>
      <c r="B278" s="177" t="s">
        <v>22</v>
      </c>
      <c r="C278" s="303"/>
      <c r="D278" s="303"/>
      <c r="E278" s="303"/>
      <c r="F278" s="303"/>
      <c r="G278" s="178" t="s">
        <v>21</v>
      </c>
      <c r="H278" s="303"/>
      <c r="I278" s="303"/>
      <c r="J278" s="304"/>
      <c r="K278" s="138" t="str">
        <f t="shared" si="12"/>
        <v xml:space="preserve">
</v>
      </c>
    </row>
    <row r="279" spans="1:12" ht="21" customHeight="1" x14ac:dyDescent="0.3">
      <c r="A279" s="142" t="s">
        <v>331</v>
      </c>
      <c r="B279" s="170" t="s">
        <v>8</v>
      </c>
      <c r="C279" s="323"/>
      <c r="D279" s="323"/>
      <c r="E279" s="323"/>
      <c r="F279" s="323"/>
      <c r="G279" s="171" t="s">
        <v>5</v>
      </c>
      <c r="H279" s="323"/>
      <c r="I279" s="323"/>
      <c r="J279" s="324"/>
      <c r="K279" s="138" t="str">
        <f t="shared" si="12"/>
        <v xml:space="preserve">
</v>
      </c>
    </row>
    <row r="280" spans="1:12" ht="21" customHeight="1" x14ac:dyDescent="0.3">
      <c r="A280" s="142" t="s">
        <v>331</v>
      </c>
      <c r="B280" s="170" t="s">
        <v>9</v>
      </c>
      <c r="C280" s="323"/>
      <c r="D280" s="323"/>
      <c r="E280" s="323"/>
      <c r="F280" s="323"/>
      <c r="G280" s="171" t="s">
        <v>6</v>
      </c>
      <c r="H280" s="325"/>
      <c r="I280" s="323"/>
      <c r="J280" s="324"/>
      <c r="K280" s="138" t="str">
        <f t="shared" si="12"/>
        <v xml:space="preserve">
</v>
      </c>
    </row>
    <row r="281" spans="1:12" ht="20.399999999999999" x14ac:dyDescent="0.3">
      <c r="A281" s="142" t="s">
        <v>331</v>
      </c>
      <c r="B281" s="300"/>
      <c r="C281" s="301"/>
      <c r="D281" s="301"/>
      <c r="E281" s="301"/>
      <c r="F281" s="301"/>
      <c r="G281" s="301"/>
      <c r="H281" s="301"/>
      <c r="I281" s="301"/>
      <c r="J281" s="302"/>
      <c r="K281" s="138" t="str">
        <f t="shared" si="12"/>
        <v xml:space="preserve">
</v>
      </c>
      <c r="L281" s="205"/>
    </row>
    <row r="282" spans="1:12" ht="20.399999999999999" x14ac:dyDescent="0.3">
      <c r="A282" s="142" t="s">
        <v>331</v>
      </c>
      <c r="B282" s="267"/>
      <c r="C282" s="268"/>
      <c r="D282" s="268"/>
      <c r="E282" s="268"/>
      <c r="F282" s="268"/>
      <c r="G282" s="268"/>
      <c r="H282" s="268"/>
      <c r="I282" s="268"/>
      <c r="J282" s="269"/>
      <c r="K282" s="138" t="str">
        <f t="shared" si="12"/>
        <v xml:space="preserve">
</v>
      </c>
    </row>
    <row r="283" spans="1:12" ht="20.399999999999999" x14ac:dyDescent="0.3">
      <c r="A283" s="142" t="s">
        <v>331</v>
      </c>
      <c r="B283" s="264" t="s">
        <v>24</v>
      </c>
      <c r="C283" s="265"/>
      <c r="D283" s="265"/>
      <c r="E283" s="265"/>
      <c r="F283" s="265"/>
      <c r="G283" s="265"/>
      <c r="H283" s="265"/>
      <c r="I283" s="265"/>
      <c r="J283" s="266"/>
      <c r="K283" s="138" t="str">
        <f t="shared" si="12"/>
        <v xml:space="preserve">
</v>
      </c>
    </row>
    <row r="284" spans="1:12" ht="19.5" customHeight="1" x14ac:dyDescent="0.3">
      <c r="A284" s="142" t="s">
        <v>331</v>
      </c>
      <c r="B284" s="177" t="s">
        <v>22</v>
      </c>
      <c r="C284" s="303"/>
      <c r="D284" s="303"/>
      <c r="E284" s="303"/>
      <c r="F284" s="303"/>
      <c r="G284" s="178" t="s">
        <v>21</v>
      </c>
      <c r="H284" s="303"/>
      <c r="I284" s="303"/>
      <c r="J284" s="304"/>
      <c r="K284" s="138" t="str">
        <f t="shared" si="12"/>
        <v xml:space="preserve">
</v>
      </c>
    </row>
    <row r="285" spans="1:12" ht="19.5" customHeight="1" x14ac:dyDescent="0.3">
      <c r="A285" s="142" t="s">
        <v>331</v>
      </c>
      <c r="B285" s="170" t="s">
        <v>8</v>
      </c>
      <c r="C285" s="323"/>
      <c r="D285" s="323"/>
      <c r="E285" s="323"/>
      <c r="F285" s="323"/>
      <c r="G285" s="171" t="s">
        <v>5</v>
      </c>
      <c r="H285" s="323"/>
      <c r="I285" s="323"/>
      <c r="J285" s="324"/>
      <c r="K285" s="138" t="str">
        <f t="shared" si="12"/>
        <v xml:space="preserve">
</v>
      </c>
    </row>
    <row r="286" spans="1:12" ht="19.5" customHeight="1" x14ac:dyDescent="0.3">
      <c r="A286" s="142" t="s">
        <v>331</v>
      </c>
      <c r="B286" s="170" t="s">
        <v>9</v>
      </c>
      <c r="C286" s="323"/>
      <c r="D286" s="323"/>
      <c r="E286" s="323"/>
      <c r="F286" s="323"/>
      <c r="G286" s="171" t="s">
        <v>6</v>
      </c>
      <c r="H286" s="325"/>
      <c r="I286" s="323"/>
      <c r="J286" s="324"/>
      <c r="K286" s="138" t="str">
        <f t="shared" si="12"/>
        <v xml:space="preserve">
</v>
      </c>
    </row>
    <row r="287" spans="1:12" ht="20.399999999999999" x14ac:dyDescent="0.3">
      <c r="A287" s="142" t="s">
        <v>331</v>
      </c>
      <c r="B287" s="300"/>
      <c r="C287" s="301"/>
      <c r="D287" s="301"/>
      <c r="E287" s="301"/>
      <c r="F287" s="301"/>
      <c r="G287" s="301"/>
      <c r="H287" s="301"/>
      <c r="I287" s="301"/>
      <c r="J287" s="302"/>
      <c r="K287" s="138" t="str">
        <f t="shared" si="12"/>
        <v xml:space="preserve">
</v>
      </c>
      <c r="L287" s="205"/>
    </row>
    <row r="288" spans="1:12" ht="20.399999999999999" x14ac:dyDescent="0.3">
      <c r="A288" s="142" t="s">
        <v>331</v>
      </c>
      <c r="B288" s="267"/>
      <c r="C288" s="268"/>
      <c r="D288" s="268"/>
      <c r="E288" s="268"/>
      <c r="F288" s="268"/>
      <c r="G288" s="268"/>
      <c r="H288" s="268"/>
      <c r="I288" s="268"/>
      <c r="J288" s="269"/>
      <c r="K288" s="138" t="str">
        <f t="shared" si="12"/>
        <v xml:space="preserve">
</v>
      </c>
    </row>
    <row r="289" spans="1:12" ht="20.399999999999999" x14ac:dyDescent="0.3">
      <c r="A289" s="142" t="s">
        <v>331</v>
      </c>
      <c r="B289" s="264" t="s">
        <v>543</v>
      </c>
      <c r="C289" s="265"/>
      <c r="D289" s="265"/>
      <c r="E289" s="265"/>
      <c r="F289" s="265"/>
      <c r="G289" s="265"/>
      <c r="H289" s="265"/>
      <c r="I289" s="265"/>
      <c r="J289" s="266"/>
      <c r="K289" s="138" t="str">
        <f t="shared" si="12"/>
        <v xml:space="preserve">
</v>
      </c>
    </row>
    <row r="290" spans="1:12" ht="20.25" customHeight="1" x14ac:dyDescent="0.3">
      <c r="A290" s="142" t="s">
        <v>331</v>
      </c>
      <c r="B290" s="177" t="s">
        <v>22</v>
      </c>
      <c r="C290" s="303"/>
      <c r="D290" s="303"/>
      <c r="E290" s="303"/>
      <c r="F290" s="303"/>
      <c r="G290" s="178" t="s">
        <v>21</v>
      </c>
      <c r="H290" s="303"/>
      <c r="I290" s="303"/>
      <c r="J290" s="304"/>
      <c r="K290" s="138" t="str">
        <f t="shared" si="12"/>
        <v xml:space="preserve">
</v>
      </c>
    </row>
    <row r="291" spans="1:12" ht="20.25" customHeight="1" x14ac:dyDescent="0.3">
      <c r="A291" s="142" t="s">
        <v>331</v>
      </c>
      <c r="B291" s="170" t="s">
        <v>8</v>
      </c>
      <c r="C291" s="323"/>
      <c r="D291" s="323"/>
      <c r="E291" s="323"/>
      <c r="F291" s="323"/>
      <c r="G291" s="171" t="s">
        <v>5</v>
      </c>
      <c r="H291" s="323"/>
      <c r="I291" s="323"/>
      <c r="J291" s="324"/>
      <c r="K291" s="138" t="str">
        <f t="shared" si="12"/>
        <v xml:space="preserve">
</v>
      </c>
    </row>
    <row r="292" spans="1:12" ht="20.25" customHeight="1" x14ac:dyDescent="0.3">
      <c r="A292" s="142" t="s">
        <v>331</v>
      </c>
      <c r="B292" s="170" t="s">
        <v>9</v>
      </c>
      <c r="C292" s="323"/>
      <c r="D292" s="323"/>
      <c r="E292" s="323"/>
      <c r="F292" s="323"/>
      <c r="G292" s="171" t="s">
        <v>6</v>
      </c>
      <c r="H292" s="325"/>
      <c r="I292" s="323"/>
      <c r="J292" s="324"/>
      <c r="K292" s="138" t="str">
        <f t="shared" si="12"/>
        <v xml:space="preserve">
</v>
      </c>
    </row>
    <row r="293" spans="1:12" ht="20.399999999999999" x14ac:dyDescent="0.3">
      <c r="A293" s="142" t="s">
        <v>331</v>
      </c>
      <c r="B293" s="300"/>
      <c r="C293" s="301"/>
      <c r="D293" s="301"/>
      <c r="E293" s="301"/>
      <c r="F293" s="301"/>
      <c r="G293" s="301"/>
      <c r="H293" s="301"/>
      <c r="I293" s="301"/>
      <c r="J293" s="302"/>
      <c r="K293" s="138" t="str">
        <f t="shared" si="12"/>
        <v xml:space="preserve">
</v>
      </c>
      <c r="L293" s="205"/>
    </row>
    <row r="294" spans="1:12" ht="20.399999999999999" x14ac:dyDescent="0.3">
      <c r="A294" s="142" t="s">
        <v>331</v>
      </c>
      <c r="B294" s="267"/>
      <c r="C294" s="268"/>
      <c r="D294" s="268"/>
      <c r="E294" s="268"/>
      <c r="F294" s="268"/>
      <c r="G294" s="268"/>
      <c r="H294" s="268"/>
      <c r="I294" s="268"/>
      <c r="J294" s="269"/>
      <c r="K294" s="138" t="str">
        <f t="shared" si="12"/>
        <v xml:space="preserve">
</v>
      </c>
    </row>
    <row r="295" spans="1:12" ht="20.399999999999999" x14ac:dyDescent="0.3">
      <c r="A295" s="142" t="s">
        <v>331</v>
      </c>
      <c r="B295" s="264" t="s">
        <v>25</v>
      </c>
      <c r="C295" s="265"/>
      <c r="D295" s="265"/>
      <c r="E295" s="265"/>
      <c r="F295" s="265"/>
      <c r="G295" s="265"/>
      <c r="H295" s="265"/>
      <c r="I295" s="265"/>
      <c r="J295" s="266"/>
      <c r="K295" s="138" t="str">
        <f t="shared" si="12"/>
        <v xml:space="preserve">
</v>
      </c>
    </row>
    <row r="296" spans="1:12" ht="20.25" customHeight="1" x14ac:dyDescent="0.3">
      <c r="A296" s="142" t="s">
        <v>331</v>
      </c>
      <c r="B296" s="177" t="s">
        <v>22</v>
      </c>
      <c r="C296" s="303"/>
      <c r="D296" s="303"/>
      <c r="E296" s="303"/>
      <c r="F296" s="303"/>
      <c r="G296" s="178" t="s">
        <v>21</v>
      </c>
      <c r="H296" s="303"/>
      <c r="I296" s="303"/>
      <c r="J296" s="304"/>
      <c r="K296" s="138" t="str">
        <f t="shared" si="12"/>
        <v xml:space="preserve">
</v>
      </c>
    </row>
    <row r="297" spans="1:12" ht="20.25" customHeight="1" x14ac:dyDescent="0.3">
      <c r="A297" s="142" t="s">
        <v>331</v>
      </c>
      <c r="B297" s="170" t="s">
        <v>8</v>
      </c>
      <c r="C297" s="323"/>
      <c r="D297" s="323"/>
      <c r="E297" s="323"/>
      <c r="F297" s="323"/>
      <c r="G297" s="171" t="s">
        <v>5</v>
      </c>
      <c r="H297" s="323"/>
      <c r="I297" s="323"/>
      <c r="J297" s="324"/>
      <c r="K297" s="138" t="str">
        <f t="shared" si="12"/>
        <v xml:space="preserve">
</v>
      </c>
    </row>
    <row r="298" spans="1:12" ht="20.25" customHeight="1" x14ac:dyDescent="0.3">
      <c r="A298" s="142" t="s">
        <v>331</v>
      </c>
      <c r="B298" s="170" t="s">
        <v>9</v>
      </c>
      <c r="C298" s="323"/>
      <c r="D298" s="323"/>
      <c r="E298" s="323"/>
      <c r="F298" s="323"/>
      <c r="G298" s="171" t="s">
        <v>6</v>
      </c>
      <c r="H298" s="325"/>
      <c r="I298" s="323"/>
      <c r="J298" s="324"/>
      <c r="K298" s="138" t="str">
        <f t="shared" si="12"/>
        <v xml:space="preserve">
</v>
      </c>
    </row>
    <row r="299" spans="1:12" ht="20.399999999999999" x14ac:dyDescent="0.3">
      <c r="A299" s="142" t="s">
        <v>331</v>
      </c>
      <c r="B299" s="300"/>
      <c r="C299" s="301"/>
      <c r="D299" s="301"/>
      <c r="E299" s="301"/>
      <c r="F299" s="301"/>
      <c r="G299" s="301"/>
      <c r="H299" s="301"/>
      <c r="I299" s="301"/>
      <c r="J299" s="302"/>
      <c r="K299" s="138" t="str">
        <f t="shared" si="12"/>
        <v xml:space="preserve">
</v>
      </c>
      <c r="L299" s="205"/>
    </row>
    <row r="300" spans="1:12" ht="20.399999999999999" x14ac:dyDescent="0.3">
      <c r="A300" s="142" t="s">
        <v>331</v>
      </c>
      <c r="B300" s="267"/>
      <c r="C300" s="268"/>
      <c r="D300" s="268"/>
      <c r="E300" s="268"/>
      <c r="F300" s="268"/>
      <c r="G300" s="268"/>
      <c r="H300" s="268"/>
      <c r="I300" s="268"/>
      <c r="J300" s="269"/>
      <c r="K300" s="138" t="str">
        <f t="shared" si="12"/>
        <v xml:space="preserve">
</v>
      </c>
    </row>
    <row r="301" spans="1:12" ht="20.399999999999999" x14ac:dyDescent="0.3">
      <c r="A301" s="142" t="s">
        <v>331</v>
      </c>
      <c r="B301" s="320" t="s">
        <v>26</v>
      </c>
      <c r="C301" s="321"/>
      <c r="D301" s="321"/>
      <c r="E301" s="321"/>
      <c r="F301" s="321"/>
      <c r="G301" s="321"/>
      <c r="H301" s="321"/>
      <c r="I301" s="321"/>
      <c r="J301" s="322"/>
      <c r="K301" s="138" t="str">
        <f t="shared" si="12"/>
        <v xml:space="preserve">
</v>
      </c>
    </row>
    <row r="302" spans="1:12" ht="20.399999999999999" x14ac:dyDescent="0.3">
      <c r="A302" s="142" t="s">
        <v>331</v>
      </c>
      <c r="B302" s="177" t="s">
        <v>22</v>
      </c>
      <c r="C302" s="303"/>
      <c r="D302" s="303"/>
      <c r="E302" s="303"/>
      <c r="F302" s="303"/>
      <c r="G302" s="178" t="s">
        <v>21</v>
      </c>
      <c r="H302" s="303"/>
      <c r="I302" s="303"/>
      <c r="J302" s="304"/>
      <c r="K302" s="138" t="str">
        <f t="shared" si="12"/>
        <v xml:space="preserve">
</v>
      </c>
    </row>
    <row r="303" spans="1:12" ht="20.399999999999999" x14ac:dyDescent="0.3">
      <c r="A303" s="142" t="s">
        <v>331</v>
      </c>
      <c r="B303" s="170" t="s">
        <v>8</v>
      </c>
      <c r="C303" s="323"/>
      <c r="D303" s="323"/>
      <c r="E303" s="323"/>
      <c r="F303" s="323"/>
      <c r="G303" s="171" t="s">
        <v>5</v>
      </c>
      <c r="H303" s="323"/>
      <c r="I303" s="323"/>
      <c r="J303" s="324"/>
      <c r="K303" s="138" t="str">
        <f t="shared" si="12"/>
        <v xml:space="preserve">
</v>
      </c>
    </row>
    <row r="304" spans="1:12" ht="20.399999999999999" x14ac:dyDescent="0.3">
      <c r="A304" s="142" t="s">
        <v>331</v>
      </c>
      <c r="B304" s="170" t="s">
        <v>9</v>
      </c>
      <c r="C304" s="323"/>
      <c r="D304" s="323"/>
      <c r="E304" s="323"/>
      <c r="F304" s="323"/>
      <c r="G304" s="171" t="s">
        <v>6</v>
      </c>
      <c r="H304" s="325"/>
      <c r="I304" s="323"/>
      <c r="J304" s="324"/>
      <c r="K304" s="138" t="str">
        <f t="shared" si="12"/>
        <v xml:space="preserve">
</v>
      </c>
    </row>
    <row r="305" spans="1:12" ht="20.399999999999999" x14ac:dyDescent="0.3">
      <c r="A305" s="142" t="s">
        <v>331</v>
      </c>
      <c r="B305" s="300"/>
      <c r="C305" s="301"/>
      <c r="D305" s="301"/>
      <c r="E305" s="301"/>
      <c r="F305" s="301"/>
      <c r="G305" s="301"/>
      <c r="H305" s="301"/>
      <c r="I305" s="301"/>
      <c r="J305" s="302"/>
      <c r="K305" s="138" t="str">
        <f t="shared" si="12"/>
        <v xml:space="preserve">
</v>
      </c>
      <c r="L305" s="205"/>
    </row>
    <row r="306" spans="1:12" ht="20.399999999999999" x14ac:dyDescent="0.3">
      <c r="A306" s="142" t="s">
        <v>331</v>
      </c>
      <c r="B306" s="267"/>
      <c r="C306" s="268"/>
      <c r="D306" s="268"/>
      <c r="E306" s="268"/>
      <c r="F306" s="268"/>
      <c r="G306" s="268"/>
      <c r="H306" s="268"/>
      <c r="I306" s="268"/>
      <c r="J306" s="269"/>
      <c r="K306" s="138" t="str">
        <f t="shared" si="12"/>
        <v xml:space="preserve">
</v>
      </c>
    </row>
    <row r="307" spans="1:12" ht="20.399999999999999" x14ac:dyDescent="0.3">
      <c r="A307" s="142" t="s">
        <v>331</v>
      </c>
      <c r="B307" s="264" t="s">
        <v>27</v>
      </c>
      <c r="C307" s="265"/>
      <c r="D307" s="265"/>
      <c r="E307" s="265"/>
      <c r="F307" s="265"/>
      <c r="G307" s="265"/>
      <c r="H307" s="265"/>
      <c r="I307" s="265"/>
      <c r="J307" s="266"/>
      <c r="K307" s="138" t="str">
        <f t="shared" si="12"/>
        <v xml:space="preserve">
</v>
      </c>
    </row>
    <row r="308" spans="1:12" ht="19.5" customHeight="1" x14ac:dyDescent="0.3">
      <c r="A308" s="142" t="s">
        <v>331</v>
      </c>
      <c r="B308" s="177" t="s">
        <v>22</v>
      </c>
      <c r="C308" s="303"/>
      <c r="D308" s="303"/>
      <c r="E308" s="303"/>
      <c r="F308" s="303"/>
      <c r="G308" s="178" t="s">
        <v>21</v>
      </c>
      <c r="H308" s="303"/>
      <c r="I308" s="303"/>
      <c r="J308" s="304"/>
      <c r="K308" s="138" t="str">
        <f t="shared" si="12"/>
        <v xml:space="preserve">
</v>
      </c>
    </row>
    <row r="309" spans="1:12" ht="19.5" customHeight="1" x14ac:dyDescent="0.3">
      <c r="A309" s="142" t="s">
        <v>331</v>
      </c>
      <c r="B309" s="170" t="s">
        <v>8</v>
      </c>
      <c r="C309" s="323"/>
      <c r="D309" s="323"/>
      <c r="E309" s="323"/>
      <c r="F309" s="323"/>
      <c r="G309" s="171" t="s">
        <v>5</v>
      </c>
      <c r="H309" s="323"/>
      <c r="I309" s="323"/>
      <c r="J309" s="324"/>
      <c r="K309" s="138" t="str">
        <f t="shared" si="12"/>
        <v xml:space="preserve">
</v>
      </c>
    </row>
    <row r="310" spans="1:12" ht="19.5" customHeight="1" x14ac:dyDescent="0.3">
      <c r="A310" s="142" t="s">
        <v>331</v>
      </c>
      <c r="B310" s="170" t="s">
        <v>9</v>
      </c>
      <c r="C310" s="323"/>
      <c r="D310" s="323"/>
      <c r="E310" s="323"/>
      <c r="F310" s="323"/>
      <c r="G310" s="171" t="s">
        <v>6</v>
      </c>
      <c r="H310" s="325"/>
      <c r="I310" s="323"/>
      <c r="J310" s="324"/>
      <c r="K310" s="138" t="str">
        <f t="shared" si="12"/>
        <v xml:space="preserve">
</v>
      </c>
    </row>
    <row r="311" spans="1:12" ht="20.399999999999999" x14ac:dyDescent="0.3">
      <c r="A311" s="142" t="s">
        <v>331</v>
      </c>
      <c r="B311" s="300"/>
      <c r="C311" s="301"/>
      <c r="D311" s="301"/>
      <c r="E311" s="301"/>
      <c r="F311" s="301"/>
      <c r="G311" s="301"/>
      <c r="H311" s="301"/>
      <c r="I311" s="301"/>
      <c r="J311" s="302"/>
      <c r="K311" s="138" t="str">
        <f t="shared" si="12"/>
        <v xml:space="preserve">
</v>
      </c>
      <c r="L311" s="205"/>
    </row>
    <row r="312" spans="1:12" ht="20.399999999999999" x14ac:dyDescent="0.3">
      <c r="A312" s="142" t="s">
        <v>331</v>
      </c>
      <c r="B312" s="267"/>
      <c r="C312" s="268"/>
      <c r="D312" s="268"/>
      <c r="E312" s="268"/>
      <c r="F312" s="268"/>
      <c r="G312" s="268"/>
      <c r="H312" s="268"/>
      <c r="I312" s="268"/>
      <c r="J312" s="269"/>
      <c r="K312" s="138" t="str">
        <f t="shared" si="12"/>
        <v xml:space="preserve">
</v>
      </c>
    </row>
    <row r="313" spans="1:12" ht="20.399999999999999" x14ac:dyDescent="0.3">
      <c r="A313" s="142" t="s">
        <v>331</v>
      </c>
      <c r="B313" s="264" t="s">
        <v>28</v>
      </c>
      <c r="C313" s="265"/>
      <c r="D313" s="265"/>
      <c r="E313" s="265"/>
      <c r="F313" s="265"/>
      <c r="G313" s="265"/>
      <c r="H313" s="265"/>
      <c r="I313" s="265"/>
      <c r="J313" s="266"/>
      <c r="K313" s="138" t="str">
        <f t="shared" si="12"/>
        <v xml:space="preserve">
</v>
      </c>
    </row>
    <row r="314" spans="1:12" ht="19.5" customHeight="1" x14ac:dyDescent="0.3">
      <c r="A314" s="142" t="s">
        <v>331</v>
      </c>
      <c r="B314" s="177" t="s">
        <v>22</v>
      </c>
      <c r="C314" s="303"/>
      <c r="D314" s="303"/>
      <c r="E314" s="303"/>
      <c r="F314" s="303"/>
      <c r="G314" s="178" t="s">
        <v>21</v>
      </c>
      <c r="H314" s="303"/>
      <c r="I314" s="303"/>
      <c r="J314" s="304"/>
      <c r="K314" s="138" t="str">
        <f t="shared" si="12"/>
        <v xml:space="preserve">
</v>
      </c>
    </row>
    <row r="315" spans="1:12" ht="19.5" customHeight="1" x14ac:dyDescent="0.3">
      <c r="A315" s="142" t="s">
        <v>331</v>
      </c>
      <c r="B315" s="170" t="s">
        <v>8</v>
      </c>
      <c r="C315" s="323"/>
      <c r="D315" s="323"/>
      <c r="E315" s="323"/>
      <c r="F315" s="323"/>
      <c r="G315" s="171" t="s">
        <v>5</v>
      </c>
      <c r="H315" s="323"/>
      <c r="I315" s="323"/>
      <c r="J315" s="324"/>
      <c r="K315" s="138" t="str">
        <f t="shared" si="12"/>
        <v xml:space="preserve">
</v>
      </c>
    </row>
    <row r="316" spans="1:12" ht="19.5" customHeight="1" x14ac:dyDescent="0.3">
      <c r="A316" s="142" t="s">
        <v>331</v>
      </c>
      <c r="B316" s="170" t="s">
        <v>9</v>
      </c>
      <c r="C316" s="323"/>
      <c r="D316" s="323"/>
      <c r="E316" s="323"/>
      <c r="F316" s="323"/>
      <c r="G316" s="171" t="s">
        <v>6</v>
      </c>
      <c r="H316" s="325"/>
      <c r="I316" s="323"/>
      <c r="J316" s="324"/>
      <c r="K316" s="138" t="str">
        <f t="shared" si="12"/>
        <v xml:space="preserve">
</v>
      </c>
    </row>
    <row r="317" spans="1:12" ht="20.399999999999999" x14ac:dyDescent="0.3">
      <c r="A317" s="142" t="s">
        <v>331</v>
      </c>
      <c r="B317" s="300"/>
      <c r="C317" s="301"/>
      <c r="D317" s="301"/>
      <c r="E317" s="301"/>
      <c r="F317" s="301"/>
      <c r="G317" s="301"/>
      <c r="H317" s="301"/>
      <c r="I317" s="301"/>
      <c r="J317" s="302"/>
      <c r="K317" s="138" t="str">
        <f t="shared" si="12"/>
        <v xml:space="preserve">
</v>
      </c>
      <c r="L317" s="205"/>
    </row>
    <row r="318" spans="1:12" ht="20.399999999999999" x14ac:dyDescent="0.3">
      <c r="A318" s="142" t="s">
        <v>331</v>
      </c>
      <c r="B318" s="267"/>
      <c r="C318" s="268"/>
      <c r="D318" s="268"/>
      <c r="E318" s="268"/>
      <c r="F318" s="268"/>
      <c r="G318" s="268"/>
      <c r="H318" s="268"/>
      <c r="I318" s="268"/>
      <c r="J318" s="269"/>
      <c r="K318" s="138" t="str">
        <f t="shared" si="12"/>
        <v xml:space="preserve">
</v>
      </c>
    </row>
    <row r="319" spans="1:12" ht="20.399999999999999" x14ac:dyDescent="0.3">
      <c r="A319" s="142" t="s">
        <v>331</v>
      </c>
      <c r="B319" s="264" t="s">
        <v>29</v>
      </c>
      <c r="C319" s="265"/>
      <c r="D319" s="265"/>
      <c r="E319" s="265"/>
      <c r="F319" s="265"/>
      <c r="G319" s="265"/>
      <c r="H319" s="265"/>
      <c r="I319" s="265"/>
      <c r="J319" s="266"/>
      <c r="K319" s="138" t="str">
        <f t="shared" si="12"/>
        <v xml:space="preserve">
</v>
      </c>
    </row>
    <row r="320" spans="1:12" ht="19.5" customHeight="1" x14ac:dyDescent="0.3">
      <c r="A320" s="142" t="s">
        <v>331</v>
      </c>
      <c r="B320" s="177" t="s">
        <v>22</v>
      </c>
      <c r="C320" s="303"/>
      <c r="D320" s="303"/>
      <c r="E320" s="303"/>
      <c r="F320" s="303"/>
      <c r="G320" s="178" t="s">
        <v>21</v>
      </c>
      <c r="H320" s="303"/>
      <c r="I320" s="303"/>
      <c r="J320" s="304"/>
      <c r="K320" s="138" t="str">
        <f t="shared" si="12"/>
        <v xml:space="preserve">
</v>
      </c>
    </row>
    <row r="321" spans="1:12" ht="19.5" customHeight="1" x14ac:dyDescent="0.3">
      <c r="A321" s="142" t="s">
        <v>331</v>
      </c>
      <c r="B321" s="170" t="s">
        <v>8</v>
      </c>
      <c r="C321" s="323"/>
      <c r="D321" s="323"/>
      <c r="E321" s="323"/>
      <c r="F321" s="323"/>
      <c r="G321" s="171" t="s">
        <v>5</v>
      </c>
      <c r="H321" s="323"/>
      <c r="I321" s="323"/>
      <c r="J321" s="324"/>
      <c r="K321" s="138" t="str">
        <f t="shared" si="12"/>
        <v xml:space="preserve">
</v>
      </c>
    </row>
    <row r="322" spans="1:12" ht="19.5" customHeight="1" x14ac:dyDescent="0.3">
      <c r="A322" s="142" t="s">
        <v>331</v>
      </c>
      <c r="B322" s="170" t="s">
        <v>9</v>
      </c>
      <c r="C322" s="323"/>
      <c r="D322" s="323"/>
      <c r="E322" s="323"/>
      <c r="F322" s="323"/>
      <c r="G322" s="171" t="s">
        <v>6</v>
      </c>
      <c r="H322" s="325"/>
      <c r="I322" s="323"/>
      <c r="J322" s="324"/>
      <c r="K322" s="138" t="str">
        <f t="shared" si="12"/>
        <v xml:space="preserve">
</v>
      </c>
    </row>
    <row r="323" spans="1:12" ht="20.399999999999999" x14ac:dyDescent="0.3">
      <c r="A323" s="142" t="s">
        <v>331</v>
      </c>
      <c r="B323" s="300"/>
      <c r="C323" s="301"/>
      <c r="D323" s="301"/>
      <c r="E323" s="301"/>
      <c r="F323" s="301"/>
      <c r="G323" s="301"/>
      <c r="H323" s="301"/>
      <c r="I323" s="301"/>
      <c r="J323" s="302"/>
      <c r="K323" s="138" t="str">
        <f t="shared" si="12"/>
        <v xml:space="preserve">
</v>
      </c>
      <c r="L323" s="205"/>
    </row>
    <row r="324" spans="1:12" ht="20.399999999999999" x14ac:dyDescent="0.3">
      <c r="A324" s="142" t="s">
        <v>331</v>
      </c>
      <c r="B324" s="267"/>
      <c r="C324" s="268"/>
      <c r="D324" s="268"/>
      <c r="E324" s="268"/>
      <c r="F324" s="268"/>
      <c r="G324" s="268"/>
      <c r="H324" s="268"/>
      <c r="I324" s="268"/>
      <c r="J324" s="269"/>
      <c r="K324" s="138" t="str">
        <f t="shared" si="12"/>
        <v xml:space="preserve">
</v>
      </c>
    </row>
    <row r="325" spans="1:12" ht="20.399999999999999" x14ac:dyDescent="0.3">
      <c r="A325" s="142" t="s">
        <v>331</v>
      </c>
      <c r="B325" s="264" t="s">
        <v>30</v>
      </c>
      <c r="C325" s="265"/>
      <c r="D325" s="265"/>
      <c r="E325" s="265"/>
      <c r="F325" s="265"/>
      <c r="G325" s="265"/>
      <c r="H325" s="265"/>
      <c r="I325" s="265"/>
      <c r="J325" s="266"/>
      <c r="K325" s="138" t="str">
        <f t="shared" si="12"/>
        <v xml:space="preserve">
</v>
      </c>
    </row>
    <row r="326" spans="1:12" ht="19.5" customHeight="1" x14ac:dyDescent="0.3">
      <c r="A326" s="142" t="s">
        <v>331</v>
      </c>
      <c r="B326" s="177" t="s">
        <v>22</v>
      </c>
      <c r="C326" s="303"/>
      <c r="D326" s="303"/>
      <c r="E326" s="303"/>
      <c r="F326" s="303"/>
      <c r="G326" s="178" t="s">
        <v>21</v>
      </c>
      <c r="H326" s="303"/>
      <c r="I326" s="303"/>
      <c r="J326" s="304"/>
      <c r="K326" s="138" t="str">
        <f t="shared" si="12"/>
        <v xml:space="preserve">
</v>
      </c>
    </row>
    <row r="327" spans="1:12" ht="19.5" customHeight="1" x14ac:dyDescent="0.3">
      <c r="A327" s="142" t="s">
        <v>331</v>
      </c>
      <c r="B327" s="170" t="s">
        <v>8</v>
      </c>
      <c r="C327" s="323"/>
      <c r="D327" s="323"/>
      <c r="E327" s="323"/>
      <c r="F327" s="323"/>
      <c r="G327" s="171" t="s">
        <v>5</v>
      </c>
      <c r="H327" s="323"/>
      <c r="I327" s="323"/>
      <c r="J327" s="324"/>
      <c r="K327" s="138" t="str">
        <f t="shared" si="12"/>
        <v xml:space="preserve">
</v>
      </c>
    </row>
    <row r="328" spans="1:12" ht="19.5" customHeight="1" x14ac:dyDescent="0.3">
      <c r="A328" s="142" t="s">
        <v>331</v>
      </c>
      <c r="B328" s="170" t="s">
        <v>9</v>
      </c>
      <c r="C328" s="323"/>
      <c r="D328" s="323"/>
      <c r="E328" s="323"/>
      <c r="F328" s="323"/>
      <c r="G328" s="171" t="s">
        <v>6</v>
      </c>
      <c r="H328" s="325"/>
      <c r="I328" s="323"/>
      <c r="J328" s="324"/>
      <c r="K328" s="138" t="str">
        <f t="shared" si="12"/>
        <v xml:space="preserve">
</v>
      </c>
    </row>
    <row r="329" spans="1:12" ht="20.399999999999999" x14ac:dyDescent="0.3">
      <c r="A329" s="142" t="s">
        <v>331</v>
      </c>
      <c r="B329" s="300"/>
      <c r="C329" s="301"/>
      <c r="D329" s="301"/>
      <c r="E329" s="301"/>
      <c r="F329" s="301"/>
      <c r="G329" s="301"/>
      <c r="H329" s="301"/>
      <c r="I329" s="301"/>
      <c r="J329" s="302"/>
      <c r="K329" s="138" t="str">
        <f t="shared" si="12"/>
        <v xml:space="preserve">
</v>
      </c>
      <c r="L329" s="205"/>
    </row>
    <row r="330" spans="1:12" ht="20.399999999999999" x14ac:dyDescent="0.3">
      <c r="A330" s="142" t="s">
        <v>331</v>
      </c>
      <c r="B330" s="267"/>
      <c r="C330" s="268"/>
      <c r="D330" s="268"/>
      <c r="E330" s="268"/>
      <c r="F330" s="268"/>
      <c r="G330" s="268"/>
      <c r="H330" s="268"/>
      <c r="I330" s="268"/>
      <c r="J330" s="269"/>
      <c r="K330" s="138" t="str">
        <f t="shared" si="12"/>
        <v xml:space="preserve">
</v>
      </c>
    </row>
    <row r="331" spans="1:12" ht="20.399999999999999" x14ac:dyDescent="0.3">
      <c r="A331" s="142" t="s">
        <v>331</v>
      </c>
      <c r="B331" s="320" t="s">
        <v>31</v>
      </c>
      <c r="C331" s="321"/>
      <c r="D331" s="321"/>
      <c r="E331" s="321"/>
      <c r="F331" s="321"/>
      <c r="G331" s="321"/>
      <c r="H331" s="321"/>
      <c r="I331" s="321"/>
      <c r="J331" s="322"/>
      <c r="K331" s="138" t="str">
        <f t="shared" si="12"/>
        <v xml:space="preserve">
</v>
      </c>
    </row>
    <row r="332" spans="1:12" ht="19.5" customHeight="1" x14ac:dyDescent="0.3">
      <c r="A332" s="142" t="s">
        <v>331</v>
      </c>
      <c r="B332" s="177" t="s">
        <v>22</v>
      </c>
      <c r="C332" s="303"/>
      <c r="D332" s="303"/>
      <c r="E332" s="303"/>
      <c r="F332" s="303"/>
      <c r="G332" s="178" t="s">
        <v>21</v>
      </c>
      <c r="H332" s="303"/>
      <c r="I332" s="303"/>
      <c r="J332" s="304"/>
      <c r="K332" s="138" t="str">
        <f t="shared" si="12"/>
        <v xml:space="preserve">
</v>
      </c>
    </row>
    <row r="333" spans="1:12" ht="19.5" customHeight="1" x14ac:dyDescent="0.3">
      <c r="A333" s="142" t="s">
        <v>331</v>
      </c>
      <c r="B333" s="170" t="s">
        <v>8</v>
      </c>
      <c r="C333" s="323"/>
      <c r="D333" s="323"/>
      <c r="E333" s="323"/>
      <c r="F333" s="323"/>
      <c r="G333" s="171" t="s">
        <v>5</v>
      </c>
      <c r="H333" s="323"/>
      <c r="I333" s="323"/>
      <c r="J333" s="324"/>
      <c r="K333" s="138" t="str">
        <f t="shared" si="12"/>
        <v xml:space="preserve">
</v>
      </c>
    </row>
    <row r="334" spans="1:12" ht="19.5" customHeight="1" x14ac:dyDescent="0.3">
      <c r="A334" s="142" t="s">
        <v>331</v>
      </c>
      <c r="B334" s="170" t="s">
        <v>9</v>
      </c>
      <c r="C334" s="323"/>
      <c r="D334" s="323"/>
      <c r="E334" s="323"/>
      <c r="F334" s="323"/>
      <c r="G334" s="171" t="s">
        <v>6</v>
      </c>
      <c r="H334" s="325"/>
      <c r="I334" s="323"/>
      <c r="J334" s="324"/>
      <c r="K334" s="138" t="str">
        <f t="shared" si="12"/>
        <v xml:space="preserve">
</v>
      </c>
    </row>
    <row r="335" spans="1:12" ht="20.399999999999999" x14ac:dyDescent="0.3">
      <c r="A335" s="142" t="s">
        <v>331</v>
      </c>
      <c r="B335" s="300"/>
      <c r="C335" s="301"/>
      <c r="D335" s="301"/>
      <c r="E335" s="301"/>
      <c r="F335" s="301"/>
      <c r="G335" s="301"/>
      <c r="H335" s="301"/>
      <c r="I335" s="301"/>
      <c r="J335" s="302"/>
      <c r="K335" s="138" t="str">
        <f t="shared" si="12"/>
        <v xml:space="preserve">
</v>
      </c>
      <c r="L335" s="205"/>
    </row>
    <row r="336" spans="1:12" ht="21" thickBot="1" x14ac:dyDescent="0.35">
      <c r="A336" s="142" t="s">
        <v>331</v>
      </c>
      <c r="B336" s="491"/>
      <c r="C336" s="279"/>
      <c r="D336" s="279"/>
      <c r="E336" s="279"/>
      <c r="F336" s="279"/>
      <c r="G336" s="279"/>
      <c r="H336" s="279"/>
      <c r="I336" s="279"/>
      <c r="J336" s="492"/>
      <c r="K336" s="138" t="str">
        <f t="shared" si="12"/>
        <v xml:space="preserve">
</v>
      </c>
    </row>
    <row r="337" spans="1:11" ht="21" thickBot="1" x14ac:dyDescent="0.35">
      <c r="A337" s="142" t="s">
        <v>331</v>
      </c>
      <c r="B337" s="344" t="s">
        <v>66</v>
      </c>
      <c r="C337" s="345"/>
      <c r="D337" s="345"/>
      <c r="E337" s="345"/>
      <c r="F337" s="345"/>
      <c r="G337" s="345"/>
      <c r="H337" s="345"/>
      <c r="I337" s="345"/>
      <c r="J337" s="346"/>
      <c r="K337" s="138" t="str">
        <f t="shared" si="12"/>
        <v xml:space="preserve">
</v>
      </c>
    </row>
    <row r="338" spans="1:11" ht="21" thickBot="1" x14ac:dyDescent="0.35">
      <c r="A338" s="142" t="s">
        <v>331</v>
      </c>
      <c r="B338" s="309" t="s">
        <v>605</v>
      </c>
      <c r="C338" s="310"/>
      <c r="D338" s="310"/>
      <c r="E338" s="310"/>
      <c r="F338" s="310"/>
      <c r="G338" s="310"/>
      <c r="H338" s="310"/>
      <c r="I338" s="310"/>
      <c r="J338" s="311"/>
      <c r="K338" s="138" t="str">
        <f t="shared" si="12"/>
        <v xml:space="preserve">
</v>
      </c>
    </row>
    <row r="339" spans="1:11" ht="20.399999999999999" x14ac:dyDescent="0.3">
      <c r="A339" s="142" t="s">
        <v>331</v>
      </c>
      <c r="B339" s="275" t="s">
        <v>612</v>
      </c>
      <c r="C339" s="276"/>
      <c r="D339" s="276"/>
      <c r="E339" s="276"/>
      <c r="F339" s="276"/>
      <c r="G339" s="276"/>
      <c r="H339" s="276"/>
      <c r="I339" s="276"/>
      <c r="J339" s="277"/>
      <c r="K339" s="138" t="str">
        <f t="shared" si="12"/>
        <v xml:space="preserve">
</v>
      </c>
    </row>
    <row r="340" spans="1:11" ht="20.399999999999999" x14ac:dyDescent="0.3">
      <c r="A340" s="142" t="s">
        <v>331</v>
      </c>
      <c r="B340" s="177" t="s">
        <v>8</v>
      </c>
      <c r="C340" s="303"/>
      <c r="D340" s="303"/>
      <c r="E340" s="303"/>
      <c r="F340" s="303"/>
      <c r="G340" s="178" t="s">
        <v>5</v>
      </c>
      <c r="H340" s="303"/>
      <c r="I340" s="303"/>
      <c r="J340" s="304"/>
      <c r="K340" s="138" t="str">
        <f t="shared" ref="K340:K401" si="13">REPT(CHAR(10),1)</f>
        <v xml:space="preserve">
</v>
      </c>
    </row>
    <row r="341" spans="1:11" ht="20.399999999999999" x14ac:dyDescent="0.3">
      <c r="A341" s="142" t="s">
        <v>331</v>
      </c>
      <c r="B341" s="174" t="s">
        <v>9</v>
      </c>
      <c r="C341" s="283"/>
      <c r="D341" s="283"/>
      <c r="E341" s="283"/>
      <c r="F341" s="283"/>
      <c r="G341" s="175" t="s">
        <v>6</v>
      </c>
      <c r="H341" s="471"/>
      <c r="I341" s="283"/>
      <c r="J341" s="285"/>
      <c r="K341" s="138" t="str">
        <f t="shared" si="13"/>
        <v xml:space="preserve">
</v>
      </c>
    </row>
    <row r="342" spans="1:11" ht="20.399999999999999" x14ac:dyDescent="0.3">
      <c r="A342" s="142" t="s">
        <v>331</v>
      </c>
      <c r="B342" s="320" t="s">
        <v>424</v>
      </c>
      <c r="C342" s="321"/>
      <c r="D342" s="321"/>
      <c r="E342" s="321"/>
      <c r="F342" s="321"/>
      <c r="G342" s="321"/>
      <c r="H342" s="321"/>
      <c r="I342" s="321"/>
      <c r="J342" s="322"/>
      <c r="K342" s="138" t="str">
        <f t="shared" si="13"/>
        <v xml:space="preserve">
</v>
      </c>
    </row>
    <row r="343" spans="1:11" ht="20.399999999999999" x14ac:dyDescent="0.3">
      <c r="A343" s="142" t="s">
        <v>331</v>
      </c>
      <c r="B343" s="177" t="s">
        <v>8</v>
      </c>
      <c r="C343" s="303"/>
      <c r="D343" s="303"/>
      <c r="E343" s="303"/>
      <c r="F343" s="303"/>
      <c r="G343" s="178" t="s">
        <v>5</v>
      </c>
      <c r="H343" s="303"/>
      <c r="I343" s="303"/>
      <c r="J343" s="304"/>
      <c r="K343" s="138" t="str">
        <f t="shared" si="13"/>
        <v xml:space="preserve">
</v>
      </c>
    </row>
    <row r="344" spans="1:11" ht="20.399999999999999" x14ac:dyDescent="0.3">
      <c r="A344" s="142" t="s">
        <v>331</v>
      </c>
      <c r="B344" s="188" t="s">
        <v>9</v>
      </c>
      <c r="C344" s="356"/>
      <c r="D344" s="356"/>
      <c r="E344" s="356"/>
      <c r="F344" s="356"/>
      <c r="G344" s="189" t="s">
        <v>6</v>
      </c>
      <c r="H344" s="519"/>
      <c r="I344" s="356"/>
      <c r="J344" s="357"/>
      <c r="K344" s="138" t="str">
        <f t="shared" si="13"/>
        <v xml:space="preserve">
</v>
      </c>
    </row>
    <row r="345" spans="1:11" ht="20.399999999999999" x14ac:dyDescent="0.3">
      <c r="A345" s="142" t="s">
        <v>331</v>
      </c>
      <c r="B345" s="320" t="s">
        <v>613</v>
      </c>
      <c r="C345" s="321"/>
      <c r="D345" s="321"/>
      <c r="E345" s="321"/>
      <c r="F345" s="321"/>
      <c r="G345" s="321"/>
      <c r="H345" s="321"/>
      <c r="I345" s="321"/>
      <c r="J345" s="322"/>
      <c r="K345" s="138" t="str">
        <f t="shared" si="13"/>
        <v xml:space="preserve">
</v>
      </c>
    </row>
    <row r="346" spans="1:11" ht="20.399999999999999" x14ac:dyDescent="0.3">
      <c r="A346" s="142" t="s">
        <v>331</v>
      </c>
      <c r="B346" s="177" t="s">
        <v>8</v>
      </c>
      <c r="C346" s="303"/>
      <c r="D346" s="303"/>
      <c r="E346" s="303"/>
      <c r="F346" s="303"/>
      <c r="G346" s="178" t="s">
        <v>5</v>
      </c>
      <c r="H346" s="303"/>
      <c r="I346" s="303"/>
      <c r="J346" s="304"/>
      <c r="K346" s="138" t="str">
        <f t="shared" si="13"/>
        <v xml:space="preserve">
</v>
      </c>
    </row>
    <row r="347" spans="1:11" ht="21" thickBot="1" x14ac:dyDescent="0.35">
      <c r="A347" s="142" t="s">
        <v>331</v>
      </c>
      <c r="B347" s="206" t="s">
        <v>9</v>
      </c>
      <c r="C347" s="460"/>
      <c r="D347" s="460"/>
      <c r="E347" s="460"/>
      <c r="F347" s="460"/>
      <c r="G347" s="207" t="s">
        <v>6</v>
      </c>
      <c r="H347" s="463"/>
      <c r="I347" s="460"/>
      <c r="J347" s="464"/>
      <c r="K347" s="138" t="str">
        <f t="shared" si="13"/>
        <v xml:space="preserve">
</v>
      </c>
    </row>
    <row r="348" spans="1:11" ht="21" thickBot="1" x14ac:dyDescent="0.35">
      <c r="A348" s="142" t="s">
        <v>331</v>
      </c>
      <c r="B348" s="309" t="s">
        <v>322</v>
      </c>
      <c r="C348" s="310"/>
      <c r="D348" s="310"/>
      <c r="E348" s="310"/>
      <c r="F348" s="310"/>
      <c r="G348" s="310"/>
      <c r="H348" s="310"/>
      <c r="I348" s="310"/>
      <c r="J348" s="311"/>
      <c r="K348" s="138" t="str">
        <f t="shared" si="13"/>
        <v xml:space="preserve">
</v>
      </c>
    </row>
    <row r="349" spans="1:11" ht="20.399999999999999" x14ac:dyDescent="0.3">
      <c r="A349" s="142" t="s">
        <v>331</v>
      </c>
      <c r="B349" s="275" t="s">
        <v>324</v>
      </c>
      <c r="C349" s="276"/>
      <c r="D349" s="276"/>
      <c r="E349" s="276"/>
      <c r="F349" s="276"/>
      <c r="G349" s="276"/>
      <c r="H349" s="276"/>
      <c r="I349" s="276"/>
      <c r="J349" s="277"/>
      <c r="K349" s="138" t="str">
        <f t="shared" si="13"/>
        <v xml:space="preserve">
</v>
      </c>
    </row>
    <row r="350" spans="1:11" ht="20.399999999999999" x14ac:dyDescent="0.3">
      <c r="A350" s="142" t="s">
        <v>331</v>
      </c>
      <c r="B350" s="177" t="s">
        <v>8</v>
      </c>
      <c r="C350" s="303"/>
      <c r="D350" s="303"/>
      <c r="E350" s="303"/>
      <c r="F350" s="303"/>
      <c r="G350" s="178" t="s">
        <v>5</v>
      </c>
      <c r="H350" s="303"/>
      <c r="I350" s="303"/>
      <c r="J350" s="304"/>
      <c r="K350" s="138" t="str">
        <f t="shared" si="13"/>
        <v xml:space="preserve">
</v>
      </c>
    </row>
    <row r="351" spans="1:11" ht="20.399999999999999" x14ac:dyDescent="0.3">
      <c r="A351" s="142" t="s">
        <v>331</v>
      </c>
      <c r="B351" s="174" t="s">
        <v>9</v>
      </c>
      <c r="C351" s="283"/>
      <c r="D351" s="283"/>
      <c r="E351" s="283"/>
      <c r="F351" s="283"/>
      <c r="G351" s="175" t="s">
        <v>6</v>
      </c>
      <c r="H351" s="471"/>
      <c r="I351" s="283"/>
      <c r="J351" s="285"/>
      <c r="K351" s="138" t="str">
        <f t="shared" si="13"/>
        <v xml:space="preserve">
</v>
      </c>
    </row>
    <row r="352" spans="1:11" ht="20.399999999999999" x14ac:dyDescent="0.3">
      <c r="A352" s="142" t="s">
        <v>331</v>
      </c>
      <c r="B352" s="177" t="s">
        <v>8</v>
      </c>
      <c r="C352" s="303"/>
      <c r="D352" s="303"/>
      <c r="E352" s="303"/>
      <c r="F352" s="303"/>
      <c r="G352" s="178" t="s">
        <v>5</v>
      </c>
      <c r="H352" s="303"/>
      <c r="I352" s="303"/>
      <c r="J352" s="304"/>
      <c r="K352" s="138" t="str">
        <f t="shared" si="13"/>
        <v xml:space="preserve">
</v>
      </c>
    </row>
    <row r="353" spans="1:11" ht="21" thickBot="1" x14ac:dyDescent="0.35">
      <c r="A353" s="142" t="s">
        <v>331</v>
      </c>
      <c r="B353" s="172" t="s">
        <v>9</v>
      </c>
      <c r="C353" s="317"/>
      <c r="D353" s="317"/>
      <c r="E353" s="317"/>
      <c r="F353" s="317"/>
      <c r="G353" s="173" t="s">
        <v>6</v>
      </c>
      <c r="H353" s="380"/>
      <c r="I353" s="317"/>
      <c r="J353" s="363"/>
      <c r="K353" s="138" t="str">
        <f t="shared" si="13"/>
        <v xml:space="preserve">
</v>
      </c>
    </row>
    <row r="354" spans="1:11" ht="21" thickBot="1" x14ac:dyDescent="0.35">
      <c r="A354" s="142" t="s">
        <v>331</v>
      </c>
      <c r="B354" s="344" t="s">
        <v>320</v>
      </c>
      <c r="C354" s="345"/>
      <c r="D354" s="345"/>
      <c r="E354" s="345"/>
      <c r="F354" s="345"/>
      <c r="G354" s="345"/>
      <c r="H354" s="345"/>
      <c r="I354" s="345"/>
      <c r="J354" s="346"/>
      <c r="K354" s="138" t="str">
        <f t="shared" si="13"/>
        <v xml:space="preserve">
</v>
      </c>
    </row>
    <row r="355" spans="1:11" ht="51" x14ac:dyDescent="0.3">
      <c r="A355" s="142" t="s">
        <v>331</v>
      </c>
      <c r="B355" s="457" t="s">
        <v>495</v>
      </c>
      <c r="C355" s="458"/>
      <c r="D355" s="458"/>
      <c r="E355" s="458"/>
      <c r="F355" s="458"/>
      <c r="G355" s="458"/>
      <c r="H355" s="458"/>
      <c r="I355" s="458"/>
      <c r="J355" s="459"/>
      <c r="K355" s="138" t="str">
        <f>REPT(CHAR(10),4)</f>
        <v xml:space="preserve">
</v>
      </c>
    </row>
    <row r="356" spans="1:11" ht="20.399999999999999" x14ac:dyDescent="0.3">
      <c r="A356" s="142" t="s">
        <v>331</v>
      </c>
      <c r="B356" s="435" t="s">
        <v>496</v>
      </c>
      <c r="C356" s="280"/>
      <c r="D356" s="280"/>
      <c r="E356" s="280"/>
      <c r="F356" s="280"/>
      <c r="G356" s="280"/>
      <c r="H356" s="280"/>
      <c r="I356" s="280"/>
      <c r="J356" s="485"/>
      <c r="K356" s="138" t="str">
        <f t="shared" si="13"/>
        <v xml:space="preserve">
</v>
      </c>
    </row>
    <row r="357" spans="1:11" ht="61.2" x14ac:dyDescent="0.3">
      <c r="A357" s="142" t="s">
        <v>331</v>
      </c>
      <c r="B357" s="333" t="s">
        <v>67</v>
      </c>
      <c r="C357" s="334"/>
      <c r="D357" s="334"/>
      <c r="E357" s="334"/>
      <c r="F357" s="334"/>
      <c r="G357" s="334"/>
      <c r="H357" s="334"/>
      <c r="I357" s="334"/>
      <c r="J357" s="335"/>
      <c r="K357" s="138" t="str">
        <f>REPT(CHAR(10),5)</f>
        <v xml:space="preserve">
</v>
      </c>
    </row>
    <row r="358" spans="1:11" ht="20.399999999999999" x14ac:dyDescent="0.3">
      <c r="A358" s="142" t="s">
        <v>331</v>
      </c>
      <c r="B358" s="338" t="s">
        <v>497</v>
      </c>
      <c r="C358" s="339"/>
      <c r="D358" s="339"/>
      <c r="E358" s="339"/>
      <c r="F358" s="339"/>
      <c r="G358" s="339"/>
      <c r="H358" s="339"/>
      <c r="I358" s="339"/>
      <c r="J358" s="340"/>
      <c r="K358" s="138" t="str">
        <f t="shared" si="13"/>
        <v xml:space="preserve">
</v>
      </c>
    </row>
    <row r="359" spans="1:11" ht="30.6" x14ac:dyDescent="0.3">
      <c r="A359" s="142" t="s">
        <v>331</v>
      </c>
      <c r="B359" s="336" t="s">
        <v>68</v>
      </c>
      <c r="C359" s="278"/>
      <c r="D359" s="278"/>
      <c r="E359" s="278"/>
      <c r="F359" s="278"/>
      <c r="G359" s="278"/>
      <c r="H359" s="278"/>
      <c r="I359" s="278"/>
      <c r="J359" s="337"/>
      <c r="K359" s="138" t="str">
        <f>REPT(CHAR(10),2)</f>
        <v xml:space="preserve">
</v>
      </c>
    </row>
    <row r="360" spans="1:11" ht="61.2" x14ac:dyDescent="0.3">
      <c r="A360" s="142" t="s">
        <v>331</v>
      </c>
      <c r="B360" s="333" t="s">
        <v>57</v>
      </c>
      <c r="C360" s="334"/>
      <c r="D360" s="334"/>
      <c r="E360" s="334"/>
      <c r="F360" s="334"/>
      <c r="G360" s="334"/>
      <c r="H360" s="334"/>
      <c r="I360" s="334"/>
      <c r="J360" s="335"/>
      <c r="K360" s="138" t="str">
        <f>REPT(CHAR(10),5)</f>
        <v xml:space="preserve">
</v>
      </c>
    </row>
    <row r="361" spans="1:11" ht="20.399999999999999" x14ac:dyDescent="0.3">
      <c r="A361" s="142" t="s">
        <v>331</v>
      </c>
      <c r="B361" s="435" t="s">
        <v>498</v>
      </c>
      <c r="C361" s="280"/>
      <c r="D361" s="280"/>
      <c r="E361" s="280"/>
      <c r="F361" s="280"/>
      <c r="G361" s="280"/>
      <c r="H361" s="280"/>
      <c r="I361" s="280"/>
      <c r="J361" s="485"/>
      <c r="K361" s="138" t="str">
        <f t="shared" si="13"/>
        <v xml:space="preserve">
</v>
      </c>
    </row>
    <row r="362" spans="1:11" ht="91.8" x14ac:dyDescent="0.3">
      <c r="A362" s="142" t="s">
        <v>331</v>
      </c>
      <c r="B362" s="333" t="s">
        <v>136</v>
      </c>
      <c r="C362" s="334"/>
      <c r="D362" s="334"/>
      <c r="E362" s="334"/>
      <c r="F362" s="334"/>
      <c r="G362" s="334"/>
      <c r="H362" s="334"/>
      <c r="I362" s="334"/>
      <c r="J362" s="335"/>
      <c r="K362" s="138" t="str">
        <f>REPT(CHAR(10),8)</f>
        <v xml:space="preserve">
</v>
      </c>
    </row>
    <row r="363" spans="1:11" ht="20.399999999999999" x14ac:dyDescent="0.3">
      <c r="A363" s="142" t="s">
        <v>331</v>
      </c>
      <c r="B363" s="435" t="s">
        <v>499</v>
      </c>
      <c r="C363" s="280"/>
      <c r="D363" s="280"/>
      <c r="E363" s="280"/>
      <c r="F363" s="280"/>
      <c r="G363" s="280"/>
      <c r="H363" s="280"/>
      <c r="I363" s="280"/>
      <c r="J363" s="485"/>
      <c r="K363" s="138" t="str">
        <f t="shared" si="13"/>
        <v xml:space="preserve">
</v>
      </c>
    </row>
    <row r="364" spans="1:11" ht="40.799999999999997" x14ac:dyDescent="0.3">
      <c r="A364" s="142" t="s">
        <v>331</v>
      </c>
      <c r="B364" s="448" t="s">
        <v>500</v>
      </c>
      <c r="C364" s="449"/>
      <c r="D364" s="449"/>
      <c r="E364" s="449"/>
      <c r="F364" s="449"/>
      <c r="G364" s="449"/>
      <c r="H364" s="449"/>
      <c r="I364" s="449"/>
      <c r="J364" s="450"/>
      <c r="K364" s="138" t="str">
        <f>REPT(CHAR(10),3)</f>
        <v xml:space="preserve">
</v>
      </c>
    </row>
    <row r="365" spans="1:11" ht="51" x14ac:dyDescent="0.3">
      <c r="A365" s="142" t="s">
        <v>331</v>
      </c>
      <c r="B365" s="512" t="s">
        <v>459</v>
      </c>
      <c r="C365" s="513"/>
      <c r="D365" s="513"/>
      <c r="E365" s="513"/>
      <c r="F365" s="513"/>
      <c r="G365" s="513"/>
      <c r="H365" s="513"/>
      <c r="I365" s="513"/>
      <c r="J365" s="514"/>
      <c r="K365" s="138" t="str">
        <f>REPT(CHAR(10),4)</f>
        <v xml:space="preserve">
</v>
      </c>
    </row>
    <row r="366" spans="1:11" ht="30.6" x14ac:dyDescent="0.3">
      <c r="A366" s="142" t="s">
        <v>331</v>
      </c>
      <c r="B366" s="448" t="s">
        <v>501</v>
      </c>
      <c r="C366" s="449"/>
      <c r="D366" s="449"/>
      <c r="E366" s="449"/>
      <c r="F366" s="449"/>
      <c r="G366" s="449"/>
      <c r="H366" s="449"/>
      <c r="I366" s="449"/>
      <c r="J366" s="450"/>
      <c r="K366" s="138" t="str">
        <f>REPT(CHAR(10),2)</f>
        <v xml:space="preserve">
</v>
      </c>
    </row>
    <row r="367" spans="1:11" ht="40.799999999999997" x14ac:dyDescent="0.3">
      <c r="A367" s="142" t="s">
        <v>331</v>
      </c>
      <c r="B367" s="523" t="s">
        <v>460</v>
      </c>
      <c r="C367" s="524"/>
      <c r="D367" s="524"/>
      <c r="E367" s="524"/>
      <c r="F367" s="524"/>
      <c r="G367" s="524"/>
      <c r="H367" s="524"/>
      <c r="I367" s="524"/>
      <c r="J367" s="525"/>
      <c r="K367" s="138" t="str">
        <f>REPT(CHAR(10),3)</f>
        <v xml:space="preserve">
</v>
      </c>
    </row>
    <row r="368" spans="1:11" ht="20.399999999999999" x14ac:dyDescent="0.3">
      <c r="A368" s="142" t="s">
        <v>331</v>
      </c>
      <c r="B368" s="435" t="s">
        <v>502</v>
      </c>
      <c r="C368" s="280"/>
      <c r="D368" s="280"/>
      <c r="E368" s="280"/>
      <c r="F368" s="280"/>
      <c r="G368" s="280"/>
      <c r="H368" s="280"/>
      <c r="I368" s="280"/>
      <c r="J368" s="485"/>
      <c r="K368" s="138" t="str">
        <f t="shared" si="13"/>
        <v xml:space="preserve">
</v>
      </c>
    </row>
    <row r="369" spans="1:11" ht="71.400000000000006" x14ac:dyDescent="0.3">
      <c r="A369" s="142" t="s">
        <v>331</v>
      </c>
      <c r="B369" s="333" t="s">
        <v>614</v>
      </c>
      <c r="C369" s="334"/>
      <c r="D369" s="334"/>
      <c r="E369" s="334"/>
      <c r="F369" s="334"/>
      <c r="G369" s="334"/>
      <c r="H369" s="334"/>
      <c r="I369" s="334"/>
      <c r="J369" s="335"/>
      <c r="K369" s="138" t="str">
        <f>REPT(CHAR(10),6)</f>
        <v xml:space="preserve">
</v>
      </c>
    </row>
    <row r="370" spans="1:11" ht="20.399999999999999" x14ac:dyDescent="0.3">
      <c r="A370" s="142" t="s">
        <v>331</v>
      </c>
      <c r="B370" s="482" t="s">
        <v>546</v>
      </c>
      <c r="C370" s="483"/>
      <c r="D370" s="483"/>
      <c r="E370" s="483"/>
      <c r="F370" s="483"/>
      <c r="G370" s="483"/>
      <c r="H370" s="483"/>
      <c r="I370" s="483"/>
      <c r="J370" s="484"/>
      <c r="K370" s="138" t="str">
        <f t="shared" si="13"/>
        <v xml:space="preserve">
</v>
      </c>
    </row>
    <row r="371" spans="1:11" ht="132.6" x14ac:dyDescent="0.3">
      <c r="A371" s="142" t="s">
        <v>331</v>
      </c>
      <c r="B371" s="336" t="s">
        <v>503</v>
      </c>
      <c r="C371" s="278"/>
      <c r="D371" s="278"/>
      <c r="E371" s="278"/>
      <c r="F371" s="278"/>
      <c r="G371" s="278"/>
      <c r="H371" s="278"/>
      <c r="I371" s="278"/>
      <c r="J371" s="337"/>
      <c r="K371" s="138" t="str">
        <f>REPT(CHAR(10),12)</f>
        <v xml:space="preserve">
</v>
      </c>
    </row>
    <row r="372" spans="1:11" ht="61.2" x14ac:dyDescent="0.3">
      <c r="A372" s="142" t="s">
        <v>331</v>
      </c>
      <c r="B372" s="333" t="s">
        <v>57</v>
      </c>
      <c r="C372" s="334"/>
      <c r="D372" s="334"/>
      <c r="E372" s="334"/>
      <c r="F372" s="334"/>
      <c r="G372" s="334"/>
      <c r="H372" s="334"/>
      <c r="I372" s="334"/>
      <c r="J372" s="335"/>
      <c r="K372" s="138" t="str">
        <f>REPT(CHAR(10),5)</f>
        <v xml:space="preserve">
</v>
      </c>
    </row>
    <row r="373" spans="1:11" ht="27.6" x14ac:dyDescent="0.3">
      <c r="A373" s="142" t="s">
        <v>331</v>
      </c>
      <c r="B373" s="474" t="s">
        <v>35</v>
      </c>
      <c r="C373" s="475"/>
      <c r="D373" s="476"/>
      <c r="E373" s="476"/>
      <c r="F373" s="476"/>
      <c r="G373" s="476"/>
      <c r="H373" s="208" t="s">
        <v>426</v>
      </c>
      <c r="I373" s="208" t="s">
        <v>211</v>
      </c>
      <c r="J373" s="209" t="s">
        <v>427</v>
      </c>
      <c r="K373" s="138" t="str">
        <f t="shared" si="13"/>
        <v xml:space="preserve">
</v>
      </c>
    </row>
    <row r="374" spans="1:11" ht="165" customHeight="1" x14ac:dyDescent="0.3">
      <c r="A374" s="142" t="s">
        <v>331</v>
      </c>
      <c r="B374" s="127" t="s">
        <v>150</v>
      </c>
      <c r="C374" s="280" t="s">
        <v>165</v>
      </c>
      <c r="D374" s="280"/>
      <c r="E374" s="280"/>
      <c r="F374" s="280"/>
      <c r="G374" s="280"/>
      <c r="H374" s="183">
        <v>106.01</v>
      </c>
      <c r="I374" s="183" t="s">
        <v>504</v>
      </c>
      <c r="J374" s="129"/>
      <c r="K374" s="138" t="str">
        <f>REPT(CHAR(10),17)</f>
        <v xml:space="preserve">
</v>
      </c>
    </row>
    <row r="375" spans="1:11" ht="102" x14ac:dyDescent="0.3">
      <c r="A375" s="142" t="s">
        <v>331</v>
      </c>
      <c r="B375" s="190" t="s">
        <v>152</v>
      </c>
      <c r="C375" s="278" t="s">
        <v>129</v>
      </c>
      <c r="D375" s="278"/>
      <c r="E375" s="278"/>
      <c r="F375" s="278"/>
      <c r="G375" s="278"/>
      <c r="H375" s="192" t="s">
        <v>194</v>
      </c>
      <c r="I375" s="192" t="s">
        <v>188</v>
      </c>
      <c r="J375" s="193"/>
      <c r="K375" s="138" t="str">
        <f>REPT(CHAR(10),9)</f>
        <v xml:space="preserve">
</v>
      </c>
    </row>
    <row r="376" spans="1:11" ht="20.399999999999999" x14ac:dyDescent="0.3">
      <c r="A376" s="142" t="s">
        <v>331</v>
      </c>
      <c r="B376" s="190" t="s">
        <v>256</v>
      </c>
      <c r="C376" s="278" t="s">
        <v>112</v>
      </c>
      <c r="D376" s="278"/>
      <c r="E376" s="278"/>
      <c r="F376" s="278"/>
      <c r="G376" s="278"/>
      <c r="H376" s="192">
        <v>624.02</v>
      </c>
      <c r="I376" s="192" t="s">
        <v>267</v>
      </c>
      <c r="J376" s="193"/>
      <c r="K376" s="138" t="str">
        <f t="shared" si="13"/>
        <v xml:space="preserve">
</v>
      </c>
    </row>
    <row r="377" spans="1:11" ht="30.6" x14ac:dyDescent="0.3">
      <c r="A377" s="142" t="s">
        <v>331</v>
      </c>
      <c r="B377" s="190" t="s">
        <v>153</v>
      </c>
      <c r="C377" s="278" t="s">
        <v>142</v>
      </c>
      <c r="D377" s="278"/>
      <c r="E377" s="278"/>
      <c r="F377" s="278"/>
      <c r="G377" s="278"/>
      <c r="H377" s="192">
        <v>510.02</v>
      </c>
      <c r="I377" s="192" t="s">
        <v>267</v>
      </c>
      <c r="J377" s="193"/>
      <c r="K377" s="138" t="str">
        <f>REPT(CHAR(10),2)</f>
        <v xml:space="preserve">
</v>
      </c>
    </row>
    <row r="378" spans="1:11" ht="41.4" x14ac:dyDescent="0.3">
      <c r="A378" s="142" t="s">
        <v>331</v>
      </c>
      <c r="B378" s="190" t="s">
        <v>151</v>
      </c>
      <c r="C378" s="278" t="s">
        <v>143</v>
      </c>
      <c r="D378" s="278"/>
      <c r="E378" s="278"/>
      <c r="F378" s="278"/>
      <c r="G378" s="278"/>
      <c r="H378" s="192" t="s">
        <v>195</v>
      </c>
      <c r="I378" s="192" t="s">
        <v>267</v>
      </c>
      <c r="J378" s="193"/>
      <c r="K378" s="138" t="str">
        <f>REPT(CHAR(10),3)</f>
        <v xml:space="preserve">
</v>
      </c>
    </row>
    <row r="379" spans="1:11" ht="20.399999999999999" x14ac:dyDescent="0.3">
      <c r="A379" s="142" t="s">
        <v>331</v>
      </c>
      <c r="B379" s="190" t="s">
        <v>257</v>
      </c>
      <c r="C379" s="278" t="s">
        <v>374</v>
      </c>
      <c r="D379" s="278"/>
      <c r="E379" s="278"/>
      <c r="F379" s="278"/>
      <c r="G379" s="278"/>
      <c r="H379" s="192" t="s">
        <v>196</v>
      </c>
      <c r="I379" s="192" t="s">
        <v>267</v>
      </c>
      <c r="J379" s="193"/>
      <c r="K379" s="138" t="str">
        <f t="shared" si="13"/>
        <v xml:space="preserve">
</v>
      </c>
    </row>
    <row r="380" spans="1:11" ht="69" x14ac:dyDescent="0.3">
      <c r="A380" s="142" t="s">
        <v>331</v>
      </c>
      <c r="B380" s="190" t="s">
        <v>258</v>
      </c>
      <c r="C380" s="278" t="s">
        <v>125</v>
      </c>
      <c r="D380" s="278"/>
      <c r="E380" s="278"/>
      <c r="F380" s="278"/>
      <c r="G380" s="278"/>
      <c r="H380" s="192">
        <v>601.04999999999995</v>
      </c>
      <c r="I380" s="192" t="s">
        <v>199</v>
      </c>
      <c r="J380" s="193"/>
      <c r="K380" s="138" t="str">
        <f>REPT(CHAR(10),5)</f>
        <v xml:space="preserve">
</v>
      </c>
    </row>
    <row r="381" spans="1:11" ht="41.4" x14ac:dyDescent="0.3">
      <c r="A381" s="142" t="s">
        <v>331</v>
      </c>
      <c r="B381" s="190" t="s">
        <v>259</v>
      </c>
      <c r="C381" s="278" t="s">
        <v>134</v>
      </c>
      <c r="D381" s="278"/>
      <c r="E381" s="278"/>
      <c r="F381" s="278"/>
      <c r="G381" s="278"/>
      <c r="H381" s="192" t="s">
        <v>171</v>
      </c>
      <c r="I381" s="192" t="s">
        <v>271</v>
      </c>
      <c r="J381" s="193"/>
      <c r="K381" s="138" t="str">
        <f>REPT(CHAR(10),3)</f>
        <v xml:space="preserve">
</v>
      </c>
    </row>
    <row r="382" spans="1:11" ht="41.4" x14ac:dyDescent="0.3">
      <c r="A382" s="142" t="s">
        <v>331</v>
      </c>
      <c r="B382" s="190" t="s">
        <v>260</v>
      </c>
      <c r="C382" s="278" t="s">
        <v>126</v>
      </c>
      <c r="D382" s="278"/>
      <c r="E382" s="278"/>
      <c r="F382" s="278"/>
      <c r="G382" s="278"/>
      <c r="H382" s="192" t="s">
        <v>171</v>
      </c>
      <c r="I382" s="192" t="s">
        <v>272</v>
      </c>
      <c r="J382" s="193"/>
      <c r="K382" s="138" t="str">
        <f>REPT(CHAR(10),3)</f>
        <v xml:space="preserve">
</v>
      </c>
    </row>
    <row r="383" spans="1:11" ht="69" x14ac:dyDescent="0.3">
      <c r="A383" s="142" t="s">
        <v>331</v>
      </c>
      <c r="B383" s="190" t="s">
        <v>261</v>
      </c>
      <c r="C383" s="278" t="s">
        <v>135</v>
      </c>
      <c r="D383" s="278"/>
      <c r="E383" s="278"/>
      <c r="F383" s="278"/>
      <c r="G383" s="278"/>
      <c r="H383" s="192" t="s">
        <v>168</v>
      </c>
      <c r="I383" s="192" t="s">
        <v>199</v>
      </c>
      <c r="J383" s="193"/>
      <c r="K383" s="138" t="str">
        <f>REPT(CHAR(10),5)</f>
        <v xml:space="preserve">
</v>
      </c>
    </row>
    <row r="384" spans="1:11" ht="20.399999999999999" x14ac:dyDescent="0.3">
      <c r="A384" s="142" t="s">
        <v>331</v>
      </c>
      <c r="B384" s="190" t="s">
        <v>262</v>
      </c>
      <c r="C384" s="278" t="s">
        <v>131</v>
      </c>
      <c r="D384" s="278"/>
      <c r="E384" s="278"/>
      <c r="F384" s="278"/>
      <c r="G384" s="278"/>
      <c r="H384" s="192" t="s">
        <v>167</v>
      </c>
      <c r="I384" s="192" t="s">
        <v>267</v>
      </c>
      <c r="J384" s="193"/>
      <c r="K384" s="138" t="str">
        <f t="shared" si="13"/>
        <v xml:space="preserve">
</v>
      </c>
    </row>
    <row r="385" spans="1:11" ht="96.6" x14ac:dyDescent="0.3">
      <c r="A385" s="142" t="s">
        <v>331</v>
      </c>
      <c r="B385" s="190" t="s">
        <v>263</v>
      </c>
      <c r="C385" s="278" t="s">
        <v>109</v>
      </c>
      <c r="D385" s="278"/>
      <c r="E385" s="278"/>
      <c r="F385" s="278"/>
      <c r="G385" s="278"/>
      <c r="H385" s="192" t="s">
        <v>170</v>
      </c>
      <c r="I385" s="192" t="s">
        <v>201</v>
      </c>
      <c r="J385" s="193"/>
      <c r="K385" s="138" t="str">
        <f>REPT(CHAR(10),7)</f>
        <v xml:space="preserve">
</v>
      </c>
    </row>
    <row r="386" spans="1:11" ht="82.8" x14ac:dyDescent="0.3">
      <c r="A386" s="142" t="s">
        <v>331</v>
      </c>
      <c r="B386" s="190" t="s">
        <v>274</v>
      </c>
      <c r="C386" s="278" t="s">
        <v>43</v>
      </c>
      <c r="D386" s="278"/>
      <c r="E386" s="278"/>
      <c r="F386" s="278"/>
      <c r="G386" s="278"/>
      <c r="H386" s="192">
        <v>109.01</v>
      </c>
      <c r="I386" s="192" t="s">
        <v>273</v>
      </c>
      <c r="J386" s="193"/>
      <c r="K386" s="138" t="str">
        <f>REPT(CHAR(10),6)</f>
        <v xml:space="preserve">
</v>
      </c>
    </row>
    <row r="387" spans="1:11" ht="82.8" x14ac:dyDescent="0.3">
      <c r="A387" s="142" t="s">
        <v>331</v>
      </c>
      <c r="B387" s="190" t="s">
        <v>275</v>
      </c>
      <c r="C387" s="278" t="s">
        <v>123</v>
      </c>
      <c r="D387" s="278"/>
      <c r="E387" s="278"/>
      <c r="F387" s="278"/>
      <c r="G387" s="278"/>
      <c r="H387" s="192" t="s">
        <v>166</v>
      </c>
      <c r="I387" s="192" t="s">
        <v>198</v>
      </c>
      <c r="J387" s="193"/>
      <c r="K387" s="138" t="str">
        <f>REPT(CHAR(10),6)</f>
        <v xml:space="preserve">
</v>
      </c>
    </row>
    <row r="388" spans="1:11" ht="20.399999999999999" x14ac:dyDescent="0.3">
      <c r="A388" s="142" t="s">
        <v>331</v>
      </c>
      <c r="B388" s="190" t="s">
        <v>276</v>
      </c>
      <c r="C388" s="278" t="s">
        <v>124</v>
      </c>
      <c r="D388" s="278"/>
      <c r="E388" s="278"/>
      <c r="F388" s="278"/>
      <c r="G388" s="278"/>
      <c r="H388" s="192" t="s">
        <v>169</v>
      </c>
      <c r="I388" s="192" t="s">
        <v>267</v>
      </c>
      <c r="J388" s="193"/>
      <c r="K388" s="138" t="str">
        <f t="shared" si="13"/>
        <v xml:space="preserve">
</v>
      </c>
    </row>
    <row r="389" spans="1:11" ht="55.2" x14ac:dyDescent="0.3">
      <c r="A389" s="142" t="s">
        <v>331</v>
      </c>
      <c r="B389" s="190" t="s">
        <v>277</v>
      </c>
      <c r="C389" s="278" t="s">
        <v>133</v>
      </c>
      <c r="D389" s="278"/>
      <c r="E389" s="278"/>
      <c r="F389" s="278"/>
      <c r="G389" s="278"/>
      <c r="H389" s="192" t="s">
        <v>270</v>
      </c>
      <c r="I389" s="192" t="s">
        <v>197</v>
      </c>
      <c r="J389" s="193"/>
      <c r="K389" s="138" t="str">
        <f>REPT(CHAR(10),4)</f>
        <v xml:space="preserve">
</v>
      </c>
    </row>
    <row r="390" spans="1:11" ht="96.6" x14ac:dyDescent="0.3">
      <c r="A390" s="142" t="s">
        <v>331</v>
      </c>
      <c r="B390" s="190" t="s">
        <v>278</v>
      </c>
      <c r="C390" s="278" t="s">
        <v>172</v>
      </c>
      <c r="D390" s="278"/>
      <c r="E390" s="278"/>
      <c r="F390" s="278"/>
      <c r="G390" s="278"/>
      <c r="H390" s="192">
        <v>630.09</v>
      </c>
      <c r="I390" s="192" t="s">
        <v>188</v>
      </c>
      <c r="J390" s="193"/>
      <c r="K390" s="138" t="str">
        <f>REPT(CHAR(10),7)</f>
        <v xml:space="preserve">
</v>
      </c>
    </row>
    <row r="391" spans="1:11" ht="69" x14ac:dyDescent="0.3">
      <c r="A391" s="142" t="s">
        <v>331</v>
      </c>
      <c r="B391" s="190" t="s">
        <v>279</v>
      </c>
      <c r="C391" s="278" t="s">
        <v>115</v>
      </c>
      <c r="D391" s="278"/>
      <c r="E391" s="278"/>
      <c r="F391" s="278"/>
      <c r="G391" s="278"/>
      <c r="H391" s="192">
        <v>106.12</v>
      </c>
      <c r="I391" s="192" t="s">
        <v>202</v>
      </c>
      <c r="J391" s="193"/>
      <c r="K391" s="138" t="str">
        <f>REPT(CHAR(10),3)</f>
        <v xml:space="preserve">
</v>
      </c>
    </row>
    <row r="392" spans="1:11" ht="69" x14ac:dyDescent="0.3">
      <c r="A392" s="142" t="s">
        <v>331</v>
      </c>
      <c r="B392" s="190" t="s">
        <v>280</v>
      </c>
      <c r="C392" s="278" t="s">
        <v>116</v>
      </c>
      <c r="D392" s="278"/>
      <c r="E392" s="278"/>
      <c r="F392" s="278"/>
      <c r="G392" s="278"/>
      <c r="H392" s="192">
        <v>106.13</v>
      </c>
      <c r="I392" s="192" t="s">
        <v>202</v>
      </c>
      <c r="J392" s="193"/>
      <c r="K392" s="138" t="str">
        <f>REPT(CHAR(10),5)</f>
        <v xml:space="preserve">
</v>
      </c>
    </row>
    <row r="393" spans="1:11" ht="55.2" x14ac:dyDescent="0.3">
      <c r="A393" s="142" t="s">
        <v>331</v>
      </c>
      <c r="B393" s="190" t="s">
        <v>281</v>
      </c>
      <c r="C393" s="278" t="s">
        <v>127</v>
      </c>
      <c r="D393" s="278"/>
      <c r="E393" s="278"/>
      <c r="F393" s="278"/>
      <c r="G393" s="278"/>
      <c r="H393" s="192">
        <v>708</v>
      </c>
      <c r="I393" s="192" t="s">
        <v>203</v>
      </c>
      <c r="J393" s="193"/>
      <c r="K393" s="138" t="str">
        <f>REPT(CHAR(10),4)</f>
        <v xml:space="preserve">
</v>
      </c>
    </row>
    <row r="394" spans="1:11" ht="69" x14ac:dyDescent="0.3">
      <c r="A394" s="142" t="s">
        <v>331</v>
      </c>
      <c r="B394" s="190" t="s">
        <v>282</v>
      </c>
      <c r="C394" s="278" t="s">
        <v>130</v>
      </c>
      <c r="D394" s="278"/>
      <c r="E394" s="278"/>
      <c r="F394" s="278"/>
      <c r="G394" s="278"/>
      <c r="H394" s="192" t="s">
        <v>200</v>
      </c>
      <c r="I394" s="192" t="s">
        <v>199</v>
      </c>
      <c r="J394" s="193"/>
      <c r="K394" s="138" t="str">
        <f>REPT(CHAR(10),4)</f>
        <v xml:space="preserve">
</v>
      </c>
    </row>
    <row r="395" spans="1:11" ht="138.6" thickBot="1" x14ac:dyDescent="0.35">
      <c r="A395" s="142" t="s">
        <v>331</v>
      </c>
      <c r="B395" s="210" t="s">
        <v>288</v>
      </c>
      <c r="C395" s="481" t="s">
        <v>132</v>
      </c>
      <c r="D395" s="481"/>
      <c r="E395" s="481"/>
      <c r="F395" s="481"/>
      <c r="G395" s="481"/>
      <c r="H395" s="211">
        <v>106.11</v>
      </c>
      <c r="I395" s="211" t="s">
        <v>554</v>
      </c>
      <c r="J395" s="212"/>
      <c r="K395" s="138" t="str">
        <f>REPT(CHAR(10),10)</f>
        <v xml:space="preserve">
</v>
      </c>
    </row>
    <row r="396" spans="1:11" ht="21" thickBot="1" x14ac:dyDescent="0.35">
      <c r="A396" s="142" t="s">
        <v>331</v>
      </c>
      <c r="B396" s="465" t="s">
        <v>138</v>
      </c>
      <c r="C396" s="466"/>
      <c r="D396" s="466"/>
      <c r="E396" s="466"/>
      <c r="F396" s="466"/>
      <c r="G396" s="466"/>
      <c r="H396" s="466"/>
      <c r="I396" s="466"/>
      <c r="J396" s="467"/>
      <c r="K396" s="138" t="str">
        <f t="shared" si="13"/>
        <v xml:space="preserve">
</v>
      </c>
    </row>
    <row r="397" spans="1:11" ht="21" thickBot="1" x14ac:dyDescent="0.35">
      <c r="A397" s="142" t="s">
        <v>331</v>
      </c>
      <c r="B397" s="468" t="s">
        <v>605</v>
      </c>
      <c r="C397" s="469"/>
      <c r="D397" s="469"/>
      <c r="E397" s="469"/>
      <c r="F397" s="469"/>
      <c r="G397" s="469"/>
      <c r="H397" s="469"/>
      <c r="I397" s="469"/>
      <c r="J397" s="470"/>
      <c r="K397" s="138" t="str">
        <f t="shared" si="13"/>
        <v xml:space="preserve">
</v>
      </c>
    </row>
    <row r="398" spans="1:11" ht="20.399999999999999" x14ac:dyDescent="0.3">
      <c r="A398" s="142" t="s">
        <v>331</v>
      </c>
      <c r="B398" s="275" t="s">
        <v>615</v>
      </c>
      <c r="C398" s="276"/>
      <c r="D398" s="276"/>
      <c r="E398" s="276"/>
      <c r="F398" s="276"/>
      <c r="G398" s="276"/>
      <c r="H398" s="276"/>
      <c r="I398" s="276"/>
      <c r="J398" s="277"/>
      <c r="K398" s="138" t="str">
        <f t="shared" si="13"/>
        <v xml:space="preserve">
</v>
      </c>
    </row>
    <row r="399" spans="1:11" ht="20.399999999999999" x14ac:dyDescent="0.3">
      <c r="A399" s="142" t="s">
        <v>331</v>
      </c>
      <c r="B399" s="177" t="s">
        <v>8</v>
      </c>
      <c r="C399" s="303"/>
      <c r="D399" s="303"/>
      <c r="E399" s="303"/>
      <c r="F399" s="303"/>
      <c r="G399" s="178" t="s">
        <v>5</v>
      </c>
      <c r="H399" s="303"/>
      <c r="I399" s="303"/>
      <c r="J399" s="304"/>
      <c r="K399" s="138" t="str">
        <f t="shared" si="13"/>
        <v xml:space="preserve">
</v>
      </c>
    </row>
    <row r="400" spans="1:11" ht="21" thickBot="1" x14ac:dyDescent="0.35">
      <c r="A400" s="142" t="s">
        <v>331</v>
      </c>
      <c r="B400" s="172" t="s">
        <v>9</v>
      </c>
      <c r="C400" s="317"/>
      <c r="D400" s="317"/>
      <c r="E400" s="317"/>
      <c r="F400" s="317"/>
      <c r="G400" s="173" t="s">
        <v>6</v>
      </c>
      <c r="H400" s="493"/>
      <c r="I400" s="317"/>
      <c r="J400" s="363"/>
      <c r="K400" s="138" t="str">
        <f t="shared" si="13"/>
        <v xml:space="preserve">
</v>
      </c>
    </row>
    <row r="401" spans="1:11" ht="21" thickBot="1" x14ac:dyDescent="0.35">
      <c r="A401" s="142" t="s">
        <v>331</v>
      </c>
      <c r="B401" s="465" t="s">
        <v>616</v>
      </c>
      <c r="C401" s="466"/>
      <c r="D401" s="466"/>
      <c r="E401" s="466"/>
      <c r="F401" s="466"/>
      <c r="G401" s="466"/>
      <c r="H401" s="466"/>
      <c r="I401" s="466"/>
      <c r="J401" s="467"/>
      <c r="K401" s="138" t="str">
        <f t="shared" si="13"/>
        <v xml:space="preserve">
</v>
      </c>
    </row>
    <row r="402" spans="1:11" ht="21" thickBot="1" x14ac:dyDescent="0.35">
      <c r="A402" s="142" t="s">
        <v>331</v>
      </c>
      <c r="B402" s="309" t="s">
        <v>321</v>
      </c>
      <c r="C402" s="310"/>
      <c r="D402" s="310"/>
      <c r="E402" s="310"/>
      <c r="F402" s="310"/>
      <c r="G402" s="310"/>
      <c r="H402" s="310"/>
      <c r="I402" s="310"/>
      <c r="J402" s="311"/>
      <c r="K402" s="138" t="str">
        <f t="shared" ref="K402:K466" si="14">REPT(CHAR(10),1)</f>
        <v xml:space="preserve">
</v>
      </c>
    </row>
    <row r="403" spans="1:11" ht="20.399999999999999" x14ac:dyDescent="0.3">
      <c r="A403" s="142" t="s">
        <v>331</v>
      </c>
      <c r="B403" s="275" t="s">
        <v>336</v>
      </c>
      <c r="C403" s="276"/>
      <c r="D403" s="276"/>
      <c r="E403" s="276"/>
      <c r="F403" s="276"/>
      <c r="G403" s="276"/>
      <c r="H403" s="276"/>
      <c r="I403" s="276"/>
      <c r="J403" s="277"/>
      <c r="K403" s="138" t="str">
        <f t="shared" si="14"/>
        <v xml:space="preserve">
</v>
      </c>
    </row>
    <row r="404" spans="1:11" ht="20.399999999999999" x14ac:dyDescent="0.3">
      <c r="A404" s="142" t="s">
        <v>331</v>
      </c>
      <c r="B404" s="177" t="s">
        <v>8</v>
      </c>
      <c r="C404" s="303"/>
      <c r="D404" s="303"/>
      <c r="E404" s="303"/>
      <c r="F404" s="303"/>
      <c r="G404" s="178" t="s">
        <v>5</v>
      </c>
      <c r="H404" s="303"/>
      <c r="I404" s="303"/>
      <c r="J404" s="304"/>
      <c r="K404" s="138" t="str">
        <f t="shared" si="14"/>
        <v xml:space="preserve">
</v>
      </c>
    </row>
    <row r="405" spans="1:11" ht="20.399999999999999" x14ac:dyDescent="0.3">
      <c r="A405" s="142" t="s">
        <v>331</v>
      </c>
      <c r="B405" s="174" t="s">
        <v>9</v>
      </c>
      <c r="C405" s="283"/>
      <c r="D405" s="283"/>
      <c r="E405" s="283"/>
      <c r="F405" s="283"/>
      <c r="G405" s="175" t="s">
        <v>6</v>
      </c>
      <c r="H405" s="284"/>
      <c r="I405" s="283"/>
      <c r="J405" s="285"/>
      <c r="K405" s="138" t="str">
        <f t="shared" si="14"/>
        <v xml:space="preserve">
</v>
      </c>
    </row>
    <row r="406" spans="1:11" ht="20.399999999999999" x14ac:dyDescent="0.3">
      <c r="A406" s="142" t="s">
        <v>331</v>
      </c>
      <c r="B406" s="264" t="s">
        <v>337</v>
      </c>
      <c r="C406" s="265"/>
      <c r="D406" s="265"/>
      <c r="E406" s="265"/>
      <c r="F406" s="265"/>
      <c r="G406" s="265"/>
      <c r="H406" s="265"/>
      <c r="I406" s="265"/>
      <c r="J406" s="266"/>
      <c r="K406" s="138" t="str">
        <f t="shared" si="14"/>
        <v xml:space="preserve">
</v>
      </c>
    </row>
    <row r="407" spans="1:11" ht="20.399999999999999" x14ac:dyDescent="0.3">
      <c r="A407" s="142" t="s">
        <v>331</v>
      </c>
      <c r="B407" s="177" t="s">
        <v>8</v>
      </c>
      <c r="C407" s="303"/>
      <c r="D407" s="303"/>
      <c r="E407" s="303"/>
      <c r="F407" s="303"/>
      <c r="G407" s="178" t="s">
        <v>5</v>
      </c>
      <c r="H407" s="303"/>
      <c r="I407" s="303"/>
      <c r="J407" s="304"/>
      <c r="K407" s="138" t="str">
        <f t="shared" si="14"/>
        <v xml:space="preserve">
</v>
      </c>
    </row>
    <row r="408" spans="1:11" ht="20.399999999999999" x14ac:dyDescent="0.3">
      <c r="A408" s="142" t="s">
        <v>331</v>
      </c>
      <c r="B408" s="174" t="s">
        <v>9</v>
      </c>
      <c r="C408" s="283"/>
      <c r="D408" s="283"/>
      <c r="E408" s="283"/>
      <c r="F408" s="283"/>
      <c r="G408" s="175" t="s">
        <v>6</v>
      </c>
      <c r="H408" s="284"/>
      <c r="I408" s="283"/>
      <c r="J408" s="285"/>
      <c r="K408" s="138" t="str">
        <f t="shared" si="14"/>
        <v xml:space="preserve">
</v>
      </c>
    </row>
    <row r="409" spans="1:11" ht="20.399999999999999" x14ac:dyDescent="0.3">
      <c r="A409" s="142" t="s">
        <v>331</v>
      </c>
      <c r="B409" s="509" t="s">
        <v>483</v>
      </c>
      <c r="C409" s="510"/>
      <c r="D409" s="510"/>
      <c r="E409" s="510"/>
      <c r="F409" s="510"/>
      <c r="G409" s="135"/>
      <c r="H409" s="135"/>
      <c r="I409" s="135"/>
      <c r="J409" s="136"/>
      <c r="K409" s="138" t="str">
        <f>REPT(CHAR(10),1)</f>
        <v xml:space="preserve">
</v>
      </c>
    </row>
    <row r="410" spans="1:11" ht="55.5" customHeight="1" x14ac:dyDescent="0.3">
      <c r="A410" s="142" t="s">
        <v>331</v>
      </c>
      <c r="B410" s="329" t="s">
        <v>63</v>
      </c>
      <c r="C410" s="330"/>
      <c r="D410" s="330"/>
      <c r="E410" s="330"/>
      <c r="F410" s="330"/>
      <c r="G410" s="330"/>
      <c r="H410" s="330"/>
      <c r="I410" s="330"/>
      <c r="J410" s="331"/>
      <c r="K410" s="138" t="str">
        <f>REPT(CHAR(10),5)</f>
        <v xml:space="preserve">
</v>
      </c>
    </row>
    <row r="411" spans="1:11" ht="30.6" x14ac:dyDescent="0.3">
      <c r="A411" s="142" t="s">
        <v>331</v>
      </c>
      <c r="B411" s="477" t="s">
        <v>505</v>
      </c>
      <c r="C411" s="478"/>
      <c r="D411" s="478"/>
      <c r="E411" s="478"/>
      <c r="F411" s="478"/>
      <c r="G411" s="478"/>
      <c r="H411" s="479"/>
      <c r="I411" s="373"/>
      <c r="J411" s="375"/>
      <c r="K411" s="138" t="str">
        <f t="shared" ref="K411:K412" si="15">REPT(CHAR(10),2)</f>
        <v xml:space="preserve">
</v>
      </c>
    </row>
    <row r="412" spans="1:11" ht="30.6" x14ac:dyDescent="0.3">
      <c r="A412" s="142" t="s">
        <v>331</v>
      </c>
      <c r="B412" s="289" t="s">
        <v>35</v>
      </c>
      <c r="C412" s="290"/>
      <c r="D412" s="291"/>
      <c r="E412" s="291"/>
      <c r="F412" s="291"/>
      <c r="G412" s="291"/>
      <c r="H412" s="181" t="s">
        <v>426</v>
      </c>
      <c r="I412" s="181" t="s">
        <v>211</v>
      </c>
      <c r="J412" s="182" t="s">
        <v>427</v>
      </c>
      <c r="K412" s="138" t="str">
        <f t="shared" si="15"/>
        <v xml:space="preserve">
</v>
      </c>
    </row>
    <row r="413" spans="1:11" ht="97.5" customHeight="1" x14ac:dyDescent="0.3">
      <c r="A413" s="142" t="s">
        <v>331</v>
      </c>
      <c r="B413" s="127" t="s">
        <v>332</v>
      </c>
      <c r="C413" s="280" t="s">
        <v>431</v>
      </c>
      <c r="D413" s="280"/>
      <c r="E413" s="280"/>
      <c r="F413" s="280"/>
      <c r="G413" s="280"/>
      <c r="H413" s="183" t="s">
        <v>340</v>
      </c>
      <c r="I413" s="183" t="s">
        <v>430</v>
      </c>
      <c r="J413" s="129"/>
      <c r="K413" s="138" t="str">
        <f>REPT(CHAR(10),9)</f>
        <v xml:space="preserve">
</v>
      </c>
    </row>
    <row r="414" spans="1:11" ht="82.8" x14ac:dyDescent="0.3">
      <c r="A414" s="142" t="s">
        <v>331</v>
      </c>
      <c r="B414" s="190" t="s">
        <v>334</v>
      </c>
      <c r="C414" s="278" t="s">
        <v>341</v>
      </c>
      <c r="D414" s="278"/>
      <c r="E414" s="278"/>
      <c r="F414" s="278"/>
      <c r="G414" s="278"/>
      <c r="H414" s="192" t="s">
        <v>340</v>
      </c>
      <c r="I414" s="192" t="s">
        <v>335</v>
      </c>
      <c r="J414" s="193"/>
      <c r="K414" s="138" t="str">
        <f>REPT(CHAR(10),6)</f>
        <v xml:space="preserve">
</v>
      </c>
    </row>
    <row r="415" spans="1:11" ht="41.4" x14ac:dyDescent="0.3">
      <c r="A415" s="142" t="s">
        <v>331</v>
      </c>
      <c r="B415" s="190" t="s">
        <v>338</v>
      </c>
      <c r="C415" s="278" t="s">
        <v>346</v>
      </c>
      <c r="D415" s="278"/>
      <c r="E415" s="278"/>
      <c r="F415" s="278"/>
      <c r="G415" s="278"/>
      <c r="H415" s="192">
        <v>618.04</v>
      </c>
      <c r="I415" s="192" t="s">
        <v>343</v>
      </c>
      <c r="J415" s="193"/>
      <c r="K415" s="138" t="str">
        <f>REPT(CHAR(10),3)</f>
        <v xml:space="preserve">
</v>
      </c>
    </row>
    <row r="416" spans="1:11" ht="42" thickBot="1" x14ac:dyDescent="0.35">
      <c r="A416" s="142" t="s">
        <v>331</v>
      </c>
      <c r="B416" s="184" t="s">
        <v>345</v>
      </c>
      <c r="C416" s="308" t="s">
        <v>339</v>
      </c>
      <c r="D416" s="308"/>
      <c r="E416" s="308"/>
      <c r="F416" s="308"/>
      <c r="G416" s="308"/>
      <c r="H416" s="186">
        <v>512.16999999999996</v>
      </c>
      <c r="I416" s="186" t="s">
        <v>343</v>
      </c>
      <c r="J416" s="187"/>
      <c r="K416" s="138" t="str">
        <f>REPT(CHAR(10),3)</f>
        <v xml:space="preserve">
</v>
      </c>
    </row>
    <row r="417" spans="1:11" ht="21" thickBot="1" x14ac:dyDescent="0.35">
      <c r="A417" s="142" t="s">
        <v>331</v>
      </c>
      <c r="B417" s="393" t="s">
        <v>139</v>
      </c>
      <c r="C417" s="394"/>
      <c r="D417" s="394"/>
      <c r="E417" s="394"/>
      <c r="F417" s="394"/>
      <c r="G417" s="394"/>
      <c r="H417" s="394"/>
      <c r="I417" s="394"/>
      <c r="J417" s="395"/>
      <c r="K417" s="138" t="str">
        <f t="shared" si="14"/>
        <v xml:space="preserve">
</v>
      </c>
    </row>
    <row r="418" spans="1:11" ht="64.5" customHeight="1" thickBot="1" x14ac:dyDescent="0.35">
      <c r="A418" s="142" t="s">
        <v>331</v>
      </c>
      <c r="B418" s="326"/>
      <c r="C418" s="327"/>
      <c r="D418" s="327"/>
      <c r="E418" s="327"/>
      <c r="F418" s="327"/>
      <c r="G418" s="327"/>
      <c r="H418" s="327"/>
      <c r="I418" s="327"/>
      <c r="J418" s="328"/>
      <c r="K418" s="138" t="str">
        <f>REPT(CHAR(10),7)</f>
        <v xml:space="preserve">
</v>
      </c>
    </row>
    <row r="419" spans="1:11" ht="21" thickBot="1" x14ac:dyDescent="0.35">
      <c r="A419" s="142" t="s">
        <v>331</v>
      </c>
      <c r="B419" s="270" t="s">
        <v>69</v>
      </c>
      <c r="C419" s="273"/>
      <c r="D419" s="273"/>
      <c r="E419" s="273"/>
      <c r="F419" s="273"/>
      <c r="G419" s="273"/>
      <c r="H419" s="273"/>
      <c r="I419" s="273"/>
      <c r="J419" s="274"/>
      <c r="K419" s="138" t="str">
        <f t="shared" si="14"/>
        <v xml:space="preserve">
</v>
      </c>
    </row>
    <row r="420" spans="1:11" ht="21" thickBot="1" x14ac:dyDescent="0.35">
      <c r="A420" s="142" t="s">
        <v>331</v>
      </c>
      <c r="B420" s="309" t="s">
        <v>601</v>
      </c>
      <c r="C420" s="310"/>
      <c r="D420" s="310"/>
      <c r="E420" s="310"/>
      <c r="F420" s="310"/>
      <c r="G420" s="310"/>
      <c r="H420" s="310"/>
      <c r="I420" s="310"/>
      <c r="J420" s="311"/>
      <c r="K420" s="138" t="str">
        <f t="shared" si="14"/>
        <v xml:space="preserve">
</v>
      </c>
    </row>
    <row r="421" spans="1:11" ht="20.399999999999999" x14ac:dyDescent="0.3">
      <c r="A421" s="142" t="s">
        <v>331</v>
      </c>
      <c r="B421" s="275" t="s">
        <v>617</v>
      </c>
      <c r="C421" s="276"/>
      <c r="D421" s="276"/>
      <c r="E421" s="276"/>
      <c r="F421" s="276"/>
      <c r="G421" s="276"/>
      <c r="H421" s="276"/>
      <c r="I421" s="276"/>
      <c r="J421" s="277"/>
      <c r="K421" s="138" t="str">
        <f t="shared" si="14"/>
        <v xml:space="preserve">
</v>
      </c>
    </row>
    <row r="422" spans="1:11" ht="20.399999999999999" x14ac:dyDescent="0.3">
      <c r="A422" s="142" t="s">
        <v>331</v>
      </c>
      <c r="B422" s="177" t="s">
        <v>8</v>
      </c>
      <c r="C422" s="303"/>
      <c r="D422" s="303"/>
      <c r="E422" s="303"/>
      <c r="F422" s="303"/>
      <c r="G422" s="178" t="s">
        <v>5</v>
      </c>
      <c r="H422" s="303"/>
      <c r="I422" s="303"/>
      <c r="J422" s="304"/>
      <c r="K422" s="138" t="str">
        <f t="shared" si="14"/>
        <v xml:space="preserve">
</v>
      </c>
    </row>
    <row r="423" spans="1:11" ht="21" thickBot="1" x14ac:dyDescent="0.35">
      <c r="A423" s="142" t="s">
        <v>331</v>
      </c>
      <c r="B423" s="174" t="s">
        <v>9</v>
      </c>
      <c r="C423" s="283"/>
      <c r="D423" s="283"/>
      <c r="E423" s="283"/>
      <c r="F423" s="283"/>
      <c r="G423" s="175" t="s">
        <v>6</v>
      </c>
      <c r="H423" s="284"/>
      <c r="I423" s="283"/>
      <c r="J423" s="285"/>
      <c r="K423" s="138" t="str">
        <f t="shared" si="14"/>
        <v xml:space="preserve">
</v>
      </c>
    </row>
    <row r="424" spans="1:11" ht="21" thickBot="1" x14ac:dyDescent="0.35">
      <c r="A424" s="142" t="s">
        <v>331</v>
      </c>
      <c r="B424" s="309" t="s">
        <v>322</v>
      </c>
      <c r="C424" s="310"/>
      <c r="D424" s="310"/>
      <c r="E424" s="310"/>
      <c r="F424" s="310"/>
      <c r="G424" s="310"/>
      <c r="H424" s="310"/>
      <c r="I424" s="310"/>
      <c r="J424" s="311"/>
      <c r="K424" s="138" t="str">
        <f t="shared" si="14"/>
        <v xml:space="preserve">
</v>
      </c>
    </row>
    <row r="425" spans="1:11" ht="20.399999999999999" x14ac:dyDescent="0.3">
      <c r="A425" s="142" t="s">
        <v>331</v>
      </c>
      <c r="B425" s="275" t="s">
        <v>18</v>
      </c>
      <c r="C425" s="276"/>
      <c r="D425" s="276"/>
      <c r="E425" s="276"/>
      <c r="F425" s="276"/>
      <c r="G425" s="276"/>
      <c r="H425" s="276"/>
      <c r="I425" s="276"/>
      <c r="J425" s="277"/>
      <c r="K425" s="138" t="str">
        <f t="shared" si="14"/>
        <v xml:space="preserve">
</v>
      </c>
    </row>
    <row r="426" spans="1:11" ht="20.399999999999999" x14ac:dyDescent="0.3">
      <c r="A426" s="142" t="s">
        <v>331</v>
      </c>
      <c r="B426" s="177" t="s">
        <v>8</v>
      </c>
      <c r="C426" s="303"/>
      <c r="D426" s="303"/>
      <c r="E426" s="303"/>
      <c r="F426" s="303"/>
      <c r="G426" s="178" t="s">
        <v>5</v>
      </c>
      <c r="H426" s="303"/>
      <c r="I426" s="303"/>
      <c r="J426" s="304"/>
      <c r="K426" s="138" t="str">
        <f t="shared" si="14"/>
        <v xml:space="preserve">
</v>
      </c>
    </row>
    <row r="427" spans="1:11" ht="21" thickBot="1" x14ac:dyDescent="0.35">
      <c r="A427" s="142" t="s">
        <v>331</v>
      </c>
      <c r="B427" s="174" t="s">
        <v>9</v>
      </c>
      <c r="C427" s="283"/>
      <c r="D427" s="283"/>
      <c r="E427" s="283"/>
      <c r="F427" s="283"/>
      <c r="G427" s="175" t="s">
        <v>6</v>
      </c>
      <c r="H427" s="471"/>
      <c r="I427" s="283"/>
      <c r="J427" s="285"/>
      <c r="K427" s="138" t="str">
        <f t="shared" si="14"/>
        <v xml:space="preserve">
</v>
      </c>
    </row>
    <row r="428" spans="1:11" ht="21" thickBot="1" x14ac:dyDescent="0.35">
      <c r="A428" s="142" t="s">
        <v>331</v>
      </c>
      <c r="B428" s="350" t="s">
        <v>70</v>
      </c>
      <c r="C428" s="351"/>
      <c r="D428" s="351"/>
      <c r="E428" s="351"/>
      <c r="F428" s="351"/>
      <c r="G428" s="351"/>
      <c r="H428" s="351"/>
      <c r="I428" s="351"/>
      <c r="J428" s="352"/>
      <c r="K428" s="138" t="str">
        <f t="shared" si="14"/>
        <v xml:space="preserve">
</v>
      </c>
    </row>
    <row r="429" spans="1:11" ht="30.6" x14ac:dyDescent="0.3">
      <c r="A429" s="142" t="s">
        <v>331</v>
      </c>
      <c r="B429" s="436" t="s">
        <v>506</v>
      </c>
      <c r="C429" s="437"/>
      <c r="D429" s="437"/>
      <c r="E429" s="437"/>
      <c r="F429" s="437"/>
      <c r="G429" s="437"/>
      <c r="H429" s="437"/>
      <c r="I429" s="437"/>
      <c r="J429" s="480"/>
      <c r="K429" s="138" t="str">
        <f>REPT(CHAR(10),2)</f>
        <v xml:space="preserve">
</v>
      </c>
    </row>
    <row r="430" spans="1:11" ht="40.799999999999997" x14ac:dyDescent="0.3">
      <c r="A430" s="142" t="s">
        <v>331</v>
      </c>
      <c r="B430" s="318" t="s">
        <v>507</v>
      </c>
      <c r="C430" s="319"/>
      <c r="D430" s="319"/>
      <c r="E430" s="319"/>
      <c r="F430" s="319"/>
      <c r="G430" s="319"/>
      <c r="H430" s="319"/>
      <c r="I430" s="319"/>
      <c r="J430" s="332"/>
      <c r="K430" s="138" t="str">
        <f>REPT(CHAR(10),3)</f>
        <v xml:space="preserve">
</v>
      </c>
    </row>
    <row r="431" spans="1:11" ht="40.799999999999997" x14ac:dyDescent="0.3">
      <c r="A431" s="142" t="s">
        <v>331</v>
      </c>
      <c r="B431" s="318" t="s">
        <v>508</v>
      </c>
      <c r="C431" s="319"/>
      <c r="D431" s="319"/>
      <c r="E431" s="319"/>
      <c r="F431" s="319"/>
      <c r="G431" s="319"/>
      <c r="H431" s="319"/>
      <c r="I431" s="319"/>
      <c r="J431" s="332"/>
      <c r="K431" s="138" t="str">
        <f>REPT(CHAR(10),3)</f>
        <v xml:space="preserve">
</v>
      </c>
    </row>
    <row r="432" spans="1:11" ht="40.799999999999997" x14ac:dyDescent="0.3">
      <c r="A432" s="142" t="s">
        <v>331</v>
      </c>
      <c r="B432" s="338" t="s">
        <v>509</v>
      </c>
      <c r="C432" s="339"/>
      <c r="D432" s="339"/>
      <c r="E432" s="339"/>
      <c r="F432" s="339"/>
      <c r="G432" s="339"/>
      <c r="H432" s="339"/>
      <c r="I432" s="339"/>
      <c r="J432" s="340"/>
      <c r="K432" s="138" t="str">
        <f>REPT(CHAR(10),3)</f>
        <v xml:space="preserve">
</v>
      </c>
    </row>
    <row r="433" spans="1:11" ht="61.2" x14ac:dyDescent="0.3">
      <c r="A433" s="142" t="s">
        <v>331</v>
      </c>
      <c r="B433" s="333" t="s">
        <v>57</v>
      </c>
      <c r="C433" s="334"/>
      <c r="D433" s="334"/>
      <c r="E433" s="334"/>
      <c r="F433" s="334"/>
      <c r="G433" s="334"/>
      <c r="H433" s="334"/>
      <c r="I433" s="334"/>
      <c r="J433" s="335"/>
      <c r="K433" s="138" t="str">
        <f>REPT(CHAR(10),5)</f>
        <v xml:space="preserve">
</v>
      </c>
    </row>
    <row r="434" spans="1:11" ht="27.6" x14ac:dyDescent="0.3">
      <c r="A434" s="142" t="s">
        <v>331</v>
      </c>
      <c r="B434" s="474" t="s">
        <v>35</v>
      </c>
      <c r="C434" s="475"/>
      <c r="D434" s="476"/>
      <c r="E434" s="476"/>
      <c r="F434" s="476"/>
      <c r="G434" s="476"/>
      <c r="H434" s="208" t="s">
        <v>426</v>
      </c>
      <c r="I434" s="208" t="s">
        <v>211</v>
      </c>
      <c r="J434" s="209" t="s">
        <v>427</v>
      </c>
      <c r="K434" s="138" t="str">
        <f t="shared" si="14"/>
        <v xml:space="preserve">
</v>
      </c>
    </row>
    <row r="435" spans="1:11" ht="55.2" x14ac:dyDescent="0.3">
      <c r="A435" s="142" t="s">
        <v>331</v>
      </c>
      <c r="B435" s="127" t="s">
        <v>289</v>
      </c>
      <c r="C435" s="280" t="s">
        <v>296</v>
      </c>
      <c r="D435" s="280"/>
      <c r="E435" s="280"/>
      <c r="F435" s="280"/>
      <c r="G435" s="280"/>
      <c r="H435" s="183" t="s">
        <v>178</v>
      </c>
      <c r="I435" s="183" t="s">
        <v>555</v>
      </c>
      <c r="J435" s="129"/>
      <c r="K435" s="138" t="str">
        <f>REPT(CHAR(10),4)</f>
        <v xml:space="preserve">
</v>
      </c>
    </row>
    <row r="436" spans="1:11" ht="30.6" x14ac:dyDescent="0.3">
      <c r="A436" s="142" t="s">
        <v>331</v>
      </c>
      <c r="B436" s="190" t="s">
        <v>290</v>
      </c>
      <c r="C436" s="278" t="s">
        <v>294</v>
      </c>
      <c r="D436" s="278"/>
      <c r="E436" s="278"/>
      <c r="F436" s="278"/>
      <c r="G436" s="278"/>
      <c r="H436" s="192" t="s">
        <v>293</v>
      </c>
      <c r="I436" s="192" t="s">
        <v>267</v>
      </c>
      <c r="J436" s="193"/>
      <c r="K436" s="138" t="str">
        <f>REPT(CHAR(10),2)</f>
        <v xml:space="preserve">
</v>
      </c>
    </row>
    <row r="437" spans="1:11" ht="30.6" x14ac:dyDescent="0.3">
      <c r="A437" s="142" t="s">
        <v>331</v>
      </c>
      <c r="B437" s="190" t="s">
        <v>291</v>
      </c>
      <c r="C437" s="278" t="s">
        <v>39</v>
      </c>
      <c r="D437" s="278"/>
      <c r="E437" s="278"/>
      <c r="F437" s="278"/>
      <c r="G437" s="278"/>
      <c r="H437" s="192" t="s">
        <v>173</v>
      </c>
      <c r="I437" s="192" t="s">
        <v>429</v>
      </c>
      <c r="J437" s="193"/>
      <c r="K437" s="138" t="str">
        <f>REPT(CHAR(10),2)</f>
        <v xml:space="preserve">
</v>
      </c>
    </row>
    <row r="438" spans="1:11" ht="30.6" x14ac:dyDescent="0.3">
      <c r="A438" s="142" t="s">
        <v>331</v>
      </c>
      <c r="B438" s="190" t="s">
        <v>292</v>
      </c>
      <c r="C438" s="278" t="s">
        <v>40</v>
      </c>
      <c r="D438" s="278"/>
      <c r="E438" s="278"/>
      <c r="F438" s="278"/>
      <c r="G438" s="278"/>
      <c r="H438" s="192" t="s">
        <v>174</v>
      </c>
      <c r="I438" s="192" t="s">
        <v>556</v>
      </c>
      <c r="J438" s="193"/>
      <c r="K438" s="138" t="str">
        <f>REPT(CHAR(10),2)</f>
        <v xml:space="preserve">
</v>
      </c>
    </row>
    <row r="439" spans="1:11" ht="31.2" thickBot="1" x14ac:dyDescent="0.35">
      <c r="A439" s="142" t="s">
        <v>331</v>
      </c>
      <c r="B439" s="184" t="s">
        <v>295</v>
      </c>
      <c r="C439" s="308" t="s">
        <v>41</v>
      </c>
      <c r="D439" s="308"/>
      <c r="E439" s="308"/>
      <c r="F439" s="308"/>
      <c r="G439" s="308"/>
      <c r="H439" s="186" t="s">
        <v>177</v>
      </c>
      <c r="I439" s="186" t="s">
        <v>556</v>
      </c>
      <c r="J439" s="187"/>
      <c r="K439" s="138" t="str">
        <f>REPT(CHAR(10),2)</f>
        <v xml:space="preserve">
</v>
      </c>
    </row>
    <row r="440" spans="1:11" ht="21" thickBot="1" x14ac:dyDescent="0.35">
      <c r="A440" s="142" t="s">
        <v>331</v>
      </c>
      <c r="B440" s="350" t="s">
        <v>71</v>
      </c>
      <c r="C440" s="351"/>
      <c r="D440" s="351"/>
      <c r="E440" s="351"/>
      <c r="F440" s="351"/>
      <c r="G440" s="351"/>
      <c r="H440" s="351"/>
      <c r="I440" s="351"/>
      <c r="J440" s="352"/>
      <c r="K440" s="138" t="str">
        <f t="shared" si="14"/>
        <v xml:space="preserve">
</v>
      </c>
    </row>
    <row r="441" spans="1:11" ht="21" thickBot="1" x14ac:dyDescent="0.35">
      <c r="A441" s="142" t="s">
        <v>331</v>
      </c>
      <c r="B441" s="309" t="s">
        <v>322</v>
      </c>
      <c r="C441" s="310"/>
      <c r="D441" s="310"/>
      <c r="E441" s="310"/>
      <c r="F441" s="310"/>
      <c r="G441" s="310"/>
      <c r="H441" s="310"/>
      <c r="I441" s="310"/>
      <c r="J441" s="311"/>
      <c r="K441" s="138" t="str">
        <f t="shared" si="14"/>
        <v xml:space="preserve">
</v>
      </c>
    </row>
    <row r="442" spans="1:11" ht="20.399999999999999" x14ac:dyDescent="0.3">
      <c r="A442" s="142" t="s">
        <v>331</v>
      </c>
      <c r="B442" s="275" t="s">
        <v>557</v>
      </c>
      <c r="C442" s="276"/>
      <c r="D442" s="472"/>
      <c r="E442" s="472"/>
      <c r="F442" s="472"/>
      <c r="G442" s="472"/>
      <c r="H442" s="472"/>
      <c r="I442" s="472"/>
      <c r="J442" s="473"/>
      <c r="K442" s="138" t="str">
        <f t="shared" si="14"/>
        <v xml:space="preserve">
</v>
      </c>
    </row>
    <row r="443" spans="1:11" ht="69" x14ac:dyDescent="0.3">
      <c r="A443" s="142" t="s">
        <v>331</v>
      </c>
      <c r="B443" s="176" t="s">
        <v>421</v>
      </c>
      <c r="C443" s="373"/>
      <c r="D443" s="373"/>
      <c r="E443" s="373"/>
      <c r="F443" s="373"/>
      <c r="G443" s="131" t="s">
        <v>5</v>
      </c>
      <c r="H443" s="373"/>
      <c r="I443" s="373"/>
      <c r="J443" s="375"/>
      <c r="K443" s="138" t="str">
        <f>REPT(CHAR(10),5)</f>
        <v xml:space="preserve">
</v>
      </c>
    </row>
    <row r="444" spans="1:11" ht="20.399999999999999" x14ac:dyDescent="0.3">
      <c r="A444" s="142" t="s">
        <v>331</v>
      </c>
      <c r="B444" s="264" t="s">
        <v>19</v>
      </c>
      <c r="C444" s="265"/>
      <c r="D444" s="265"/>
      <c r="E444" s="265"/>
      <c r="F444" s="265"/>
      <c r="G444" s="265"/>
      <c r="H444" s="265"/>
      <c r="I444" s="265"/>
      <c r="J444" s="266"/>
      <c r="K444" s="138" t="str">
        <f t="shared" si="14"/>
        <v xml:space="preserve">
</v>
      </c>
    </row>
    <row r="445" spans="1:11" ht="20.399999999999999" x14ac:dyDescent="0.3">
      <c r="A445" s="142" t="s">
        <v>331</v>
      </c>
      <c r="B445" s="177" t="s">
        <v>8</v>
      </c>
      <c r="C445" s="303"/>
      <c r="D445" s="303"/>
      <c r="E445" s="303"/>
      <c r="F445" s="303"/>
      <c r="G445" s="178" t="s">
        <v>5</v>
      </c>
      <c r="H445" s="303"/>
      <c r="I445" s="303"/>
      <c r="J445" s="304"/>
      <c r="K445" s="138" t="str">
        <f t="shared" si="14"/>
        <v xml:space="preserve">
</v>
      </c>
    </row>
    <row r="446" spans="1:11" ht="20.399999999999999" x14ac:dyDescent="0.3">
      <c r="A446" s="142" t="s">
        <v>331</v>
      </c>
      <c r="B446" s="213" t="s">
        <v>9</v>
      </c>
      <c r="C446" s="497"/>
      <c r="D446" s="497"/>
      <c r="E446" s="497"/>
      <c r="F446" s="497"/>
      <c r="G446" s="214" t="s">
        <v>6</v>
      </c>
      <c r="H446" s="498"/>
      <c r="I446" s="497"/>
      <c r="J446" s="499"/>
      <c r="K446" s="138" t="str">
        <f t="shared" si="14"/>
        <v xml:space="preserve">
</v>
      </c>
    </row>
    <row r="447" spans="1:11" ht="30.6" x14ac:dyDescent="0.3">
      <c r="A447" s="142" t="s">
        <v>331</v>
      </c>
      <c r="B447" s="318" t="s">
        <v>510</v>
      </c>
      <c r="C447" s="319"/>
      <c r="D447" s="319"/>
      <c r="E447" s="319"/>
      <c r="F447" s="319"/>
      <c r="G447" s="319"/>
      <c r="H447" s="319"/>
      <c r="I447" s="319"/>
      <c r="J447" s="332"/>
      <c r="K447" s="138" t="str">
        <f>REPT(CHAR(10),2)</f>
        <v xml:space="preserve">
</v>
      </c>
    </row>
    <row r="448" spans="1:11" ht="20.399999999999999" x14ac:dyDescent="0.3">
      <c r="A448" s="142" t="s">
        <v>331</v>
      </c>
      <c r="B448" s="451" t="s">
        <v>511</v>
      </c>
      <c r="C448" s="452"/>
      <c r="D448" s="452"/>
      <c r="E448" s="452"/>
      <c r="F448" s="452"/>
      <c r="G448" s="452"/>
      <c r="H448" s="452"/>
      <c r="I448" s="452"/>
      <c r="J448" s="453"/>
      <c r="K448" s="138" t="str">
        <f t="shared" si="14"/>
        <v xml:space="preserve">
</v>
      </c>
    </row>
    <row r="449" spans="1:13" ht="30.6" x14ac:dyDescent="0.3">
      <c r="A449" s="142" t="s">
        <v>331</v>
      </c>
      <c r="B449" s="289" t="s">
        <v>35</v>
      </c>
      <c r="C449" s="290"/>
      <c r="D449" s="291"/>
      <c r="E449" s="291"/>
      <c r="F449" s="291"/>
      <c r="G449" s="291"/>
      <c r="H449" s="181" t="s">
        <v>426</v>
      </c>
      <c r="I449" s="181" t="s">
        <v>211</v>
      </c>
      <c r="J449" s="182" t="s">
        <v>427</v>
      </c>
      <c r="K449" s="138" t="str">
        <f>REPT(CHAR(10),2)</f>
        <v xml:space="preserve">
</v>
      </c>
    </row>
    <row r="450" spans="1:13" ht="40.799999999999997" x14ac:dyDescent="0.3">
      <c r="A450" s="142" t="s">
        <v>331</v>
      </c>
      <c r="B450" s="127" t="s">
        <v>352</v>
      </c>
      <c r="C450" s="280" t="s">
        <v>297</v>
      </c>
      <c r="D450" s="280"/>
      <c r="E450" s="280"/>
      <c r="F450" s="280"/>
      <c r="G450" s="280"/>
      <c r="H450" s="183">
        <v>630.11</v>
      </c>
      <c r="I450" s="183" t="s">
        <v>267</v>
      </c>
      <c r="J450" s="129"/>
      <c r="K450" s="138" t="str">
        <f>REPT(CHAR(10),3)</f>
        <v xml:space="preserve">
</v>
      </c>
    </row>
    <row r="451" spans="1:13" ht="42" customHeight="1" thickBot="1" x14ac:dyDescent="0.35">
      <c r="A451" s="142" t="s">
        <v>331</v>
      </c>
      <c r="B451" s="184" t="s">
        <v>353</v>
      </c>
      <c r="C451" s="308" t="s">
        <v>318</v>
      </c>
      <c r="D451" s="308"/>
      <c r="E451" s="308"/>
      <c r="F451" s="308"/>
      <c r="G451" s="308"/>
      <c r="H451" s="186" t="s">
        <v>179</v>
      </c>
      <c r="I451" s="186" t="s">
        <v>306</v>
      </c>
      <c r="J451" s="187"/>
      <c r="K451" s="138" t="str">
        <f>REPT(CHAR(10),3)</f>
        <v xml:space="preserve">
</v>
      </c>
    </row>
    <row r="452" spans="1:13" ht="21" thickBot="1" x14ac:dyDescent="0.35">
      <c r="A452" s="142" t="s">
        <v>331</v>
      </c>
      <c r="B452" s="350" t="s">
        <v>73</v>
      </c>
      <c r="C452" s="351"/>
      <c r="D452" s="351"/>
      <c r="E452" s="351"/>
      <c r="F452" s="351"/>
      <c r="G452" s="351"/>
      <c r="H452" s="351"/>
      <c r="I452" s="351"/>
      <c r="J452" s="352"/>
      <c r="K452" s="138" t="str">
        <f t="shared" si="14"/>
        <v xml:space="preserve">
</v>
      </c>
    </row>
    <row r="453" spans="1:13" ht="21" thickBot="1" x14ac:dyDescent="0.35">
      <c r="A453" s="142" t="s">
        <v>331</v>
      </c>
      <c r="B453" s="309" t="s">
        <v>601</v>
      </c>
      <c r="C453" s="310"/>
      <c r="D453" s="310"/>
      <c r="E453" s="310"/>
      <c r="F453" s="310"/>
      <c r="G453" s="310"/>
      <c r="H453" s="310"/>
      <c r="I453" s="310"/>
      <c r="J453" s="311"/>
      <c r="K453" s="138" t="str">
        <f t="shared" si="14"/>
        <v xml:space="preserve">
</v>
      </c>
    </row>
    <row r="454" spans="1:13" ht="20.399999999999999" x14ac:dyDescent="0.3">
      <c r="A454" s="142" t="s">
        <v>331</v>
      </c>
      <c r="B454" s="275" t="s">
        <v>618</v>
      </c>
      <c r="C454" s="276"/>
      <c r="D454" s="276"/>
      <c r="E454" s="276"/>
      <c r="F454" s="276"/>
      <c r="G454" s="276"/>
      <c r="H454" s="276"/>
      <c r="I454" s="276"/>
      <c r="J454" s="277"/>
      <c r="K454" s="138" t="str">
        <f t="shared" si="14"/>
        <v xml:space="preserve">
</v>
      </c>
    </row>
    <row r="455" spans="1:13" ht="20.399999999999999" x14ac:dyDescent="0.3">
      <c r="A455" s="142" t="s">
        <v>331</v>
      </c>
      <c r="B455" s="177" t="s">
        <v>8</v>
      </c>
      <c r="C455" s="303"/>
      <c r="D455" s="303"/>
      <c r="E455" s="303"/>
      <c r="F455" s="303"/>
      <c r="G455" s="178" t="s">
        <v>5</v>
      </c>
      <c r="H455" s="303"/>
      <c r="I455" s="303"/>
      <c r="J455" s="304"/>
      <c r="K455" s="138" t="str">
        <f t="shared" si="14"/>
        <v xml:space="preserve">
</v>
      </c>
    </row>
    <row r="456" spans="1:13" ht="21" thickBot="1" x14ac:dyDescent="0.35">
      <c r="A456" s="142" t="s">
        <v>331</v>
      </c>
      <c r="B456" s="213" t="s">
        <v>9</v>
      </c>
      <c r="C456" s="460"/>
      <c r="D456" s="460"/>
      <c r="E456" s="460"/>
      <c r="F456" s="460"/>
      <c r="G456" s="214" t="s">
        <v>6</v>
      </c>
      <c r="H456" s="463"/>
      <c r="I456" s="460"/>
      <c r="J456" s="464"/>
      <c r="K456" s="138" t="str">
        <f t="shared" si="14"/>
        <v xml:space="preserve">
</v>
      </c>
    </row>
    <row r="457" spans="1:13" ht="20.399999999999999" x14ac:dyDescent="0.3">
      <c r="A457" s="142" t="s">
        <v>331</v>
      </c>
      <c r="B457" s="275" t="s">
        <v>619</v>
      </c>
      <c r="C457" s="276"/>
      <c r="D457" s="276"/>
      <c r="E457" s="276"/>
      <c r="F457" s="276"/>
      <c r="G457" s="276"/>
      <c r="H457" s="276"/>
      <c r="I457" s="276"/>
      <c r="J457" s="277"/>
      <c r="K457" s="138" t="str">
        <f t="shared" si="14"/>
        <v xml:space="preserve">
</v>
      </c>
    </row>
    <row r="458" spans="1:13" ht="20.399999999999999" x14ac:dyDescent="0.3">
      <c r="A458" s="142" t="s">
        <v>331</v>
      </c>
      <c r="B458" s="177" t="s">
        <v>8</v>
      </c>
      <c r="C458" s="303"/>
      <c r="D458" s="303"/>
      <c r="E458" s="303"/>
      <c r="F458" s="303"/>
      <c r="G458" s="230" t="s">
        <v>5</v>
      </c>
      <c r="H458" s="303"/>
      <c r="I458" s="303"/>
      <c r="J458" s="304"/>
      <c r="K458" s="138" t="str">
        <f t="shared" si="14"/>
        <v xml:space="preserve">
</v>
      </c>
    </row>
    <row r="459" spans="1:13" ht="21" thickBot="1" x14ac:dyDescent="0.35">
      <c r="A459" s="142" t="s">
        <v>331</v>
      </c>
      <c r="B459" s="213" t="s">
        <v>9</v>
      </c>
      <c r="C459" s="460"/>
      <c r="D459" s="460"/>
      <c r="E459" s="460"/>
      <c r="F459" s="460"/>
      <c r="G459" s="232" t="s">
        <v>6</v>
      </c>
      <c r="H459" s="463"/>
      <c r="I459" s="460"/>
      <c r="J459" s="464"/>
      <c r="K459" s="138" t="str">
        <f t="shared" si="14"/>
        <v xml:space="preserve">
</v>
      </c>
    </row>
    <row r="460" spans="1:13" ht="21" thickBot="1" x14ac:dyDescent="0.35">
      <c r="A460" s="142" t="s">
        <v>331</v>
      </c>
      <c r="B460" s="393" t="s">
        <v>322</v>
      </c>
      <c r="C460" s="394"/>
      <c r="D460" s="394"/>
      <c r="E460" s="394"/>
      <c r="F460" s="394"/>
      <c r="G460" s="394"/>
      <c r="H460" s="394"/>
      <c r="I460" s="394"/>
      <c r="J460" s="395"/>
      <c r="K460" s="138" t="str">
        <f t="shared" si="14"/>
        <v xml:space="preserve">
</v>
      </c>
    </row>
    <row r="461" spans="1:13" ht="20.399999999999999" x14ac:dyDescent="0.3">
      <c r="A461" s="142" t="s">
        <v>331</v>
      </c>
      <c r="B461" s="264" t="s">
        <v>620</v>
      </c>
      <c r="C461" s="265"/>
      <c r="D461" s="265"/>
      <c r="E461" s="265"/>
      <c r="F461" s="265"/>
      <c r="G461" s="265"/>
      <c r="H461" s="265"/>
      <c r="I461" s="265"/>
      <c r="J461" s="266"/>
      <c r="K461" s="138" t="str">
        <f t="shared" si="14"/>
        <v xml:space="preserve">
</v>
      </c>
    </row>
    <row r="462" spans="1:13" ht="20.399999999999999" x14ac:dyDescent="0.3">
      <c r="A462" s="142" t="s">
        <v>331</v>
      </c>
      <c r="B462" s="177" t="s">
        <v>8</v>
      </c>
      <c r="C462" s="303"/>
      <c r="D462" s="303"/>
      <c r="E462" s="303"/>
      <c r="F462" s="303"/>
      <c r="G462" s="178" t="s">
        <v>5</v>
      </c>
      <c r="H462" s="303"/>
      <c r="I462" s="303"/>
      <c r="J462" s="304"/>
      <c r="K462" s="138" t="str">
        <f t="shared" si="14"/>
        <v xml:space="preserve">
</v>
      </c>
    </row>
    <row r="463" spans="1:13" ht="20.399999999999999" x14ac:dyDescent="0.3">
      <c r="A463" s="142" t="s">
        <v>331</v>
      </c>
      <c r="B463" s="213" t="s">
        <v>9</v>
      </c>
      <c r="C463" s="497"/>
      <c r="D463" s="497"/>
      <c r="E463" s="497"/>
      <c r="F463" s="497"/>
      <c r="G463" s="214" t="s">
        <v>6</v>
      </c>
      <c r="H463" s="498"/>
      <c r="I463" s="497"/>
      <c r="J463" s="499"/>
      <c r="K463" s="138" t="str">
        <f t="shared" si="14"/>
        <v xml:space="preserve">
</v>
      </c>
    </row>
    <row r="464" spans="1:13" ht="51" x14ac:dyDescent="0.3">
      <c r="A464" s="142" t="s">
        <v>331</v>
      </c>
      <c r="B464" s="338" t="s">
        <v>512</v>
      </c>
      <c r="C464" s="339"/>
      <c r="D464" s="339"/>
      <c r="E464" s="339"/>
      <c r="F464" s="339"/>
      <c r="G464" s="339"/>
      <c r="H464" s="461"/>
      <c r="I464" s="517"/>
      <c r="J464" s="518"/>
      <c r="K464" s="138" t="str">
        <f>REPT(CHAR(10),4)</f>
        <v xml:space="preserve">
</v>
      </c>
      <c r="M464" s="205"/>
    </row>
    <row r="465" spans="1:13" ht="20.399999999999999" x14ac:dyDescent="0.3">
      <c r="A465" s="142" t="s">
        <v>331</v>
      </c>
      <c r="B465" s="336" t="s">
        <v>72</v>
      </c>
      <c r="C465" s="278"/>
      <c r="D465" s="278"/>
      <c r="E465" s="278"/>
      <c r="F465" s="278"/>
      <c r="G465" s="278"/>
      <c r="H465" s="462"/>
      <c r="I465" s="515"/>
      <c r="J465" s="516"/>
      <c r="K465" s="138" t="str">
        <f t="shared" si="14"/>
        <v xml:space="preserve">
</v>
      </c>
      <c r="M465" s="205"/>
    </row>
    <row r="466" spans="1:13" ht="20.399999999999999" x14ac:dyDescent="0.3">
      <c r="A466" s="142" t="s">
        <v>331</v>
      </c>
      <c r="B466" s="333" t="s">
        <v>74</v>
      </c>
      <c r="C466" s="334"/>
      <c r="D466" s="334"/>
      <c r="E466" s="334"/>
      <c r="F466" s="334"/>
      <c r="G466" s="334"/>
      <c r="H466" s="334"/>
      <c r="I466" s="334"/>
      <c r="J466" s="335"/>
      <c r="K466" s="138" t="str">
        <f t="shared" si="14"/>
        <v xml:space="preserve">
</v>
      </c>
    </row>
    <row r="467" spans="1:13" ht="30.6" x14ac:dyDescent="0.3">
      <c r="A467" s="142" t="s">
        <v>331</v>
      </c>
      <c r="B467" s="289" t="s">
        <v>35</v>
      </c>
      <c r="C467" s="290"/>
      <c r="D467" s="291"/>
      <c r="E467" s="291"/>
      <c r="F467" s="291"/>
      <c r="G467" s="291"/>
      <c r="H467" s="181" t="s">
        <v>426</v>
      </c>
      <c r="I467" s="181" t="s">
        <v>211</v>
      </c>
      <c r="J467" s="182" t="s">
        <v>427</v>
      </c>
      <c r="K467" s="138" t="str">
        <f>REPT(CHAR(10),2)</f>
        <v xml:space="preserve">
</v>
      </c>
    </row>
    <row r="468" spans="1:13" ht="82.8" x14ac:dyDescent="0.3">
      <c r="A468" s="142" t="s">
        <v>331</v>
      </c>
      <c r="B468" s="215" t="s">
        <v>154</v>
      </c>
      <c r="C468" s="280" t="s">
        <v>299</v>
      </c>
      <c r="D468" s="280"/>
      <c r="E468" s="280"/>
      <c r="F468" s="280"/>
      <c r="G468" s="280"/>
      <c r="H468" s="183">
        <v>630.1</v>
      </c>
      <c r="I468" s="183" t="s">
        <v>547</v>
      </c>
      <c r="J468" s="129"/>
      <c r="K468" s="138" t="str">
        <f>REPT(CHAR(10),6)</f>
        <v xml:space="preserve">
</v>
      </c>
    </row>
    <row r="469" spans="1:13" ht="25.5" customHeight="1" x14ac:dyDescent="0.3">
      <c r="A469" s="142" t="s">
        <v>331</v>
      </c>
      <c r="B469" s="216" t="s">
        <v>301</v>
      </c>
      <c r="C469" s="278" t="s">
        <v>315</v>
      </c>
      <c r="D469" s="278"/>
      <c r="E469" s="278"/>
      <c r="F469" s="278"/>
      <c r="G469" s="278"/>
      <c r="H469" s="192" t="s">
        <v>179</v>
      </c>
      <c r="I469" s="192" t="s">
        <v>300</v>
      </c>
      <c r="J469" s="193"/>
      <c r="K469" s="138" t="str">
        <f>REPT(CHAR(10),2)</f>
        <v xml:space="preserve">
</v>
      </c>
    </row>
    <row r="470" spans="1:13" ht="39" customHeight="1" x14ac:dyDescent="0.3">
      <c r="A470" s="142" t="s">
        <v>331</v>
      </c>
      <c r="B470" s="216" t="s">
        <v>302</v>
      </c>
      <c r="C470" s="278" t="s">
        <v>313</v>
      </c>
      <c r="D470" s="278"/>
      <c r="E470" s="278"/>
      <c r="F470" s="278"/>
      <c r="G470" s="278"/>
      <c r="H470" s="192" t="s">
        <v>180</v>
      </c>
      <c r="I470" s="192" t="s">
        <v>304</v>
      </c>
      <c r="J470" s="193"/>
      <c r="K470" s="138" t="str">
        <f>REPT(CHAR(10),3)</f>
        <v xml:space="preserve">
</v>
      </c>
    </row>
    <row r="471" spans="1:13" ht="61.2" x14ac:dyDescent="0.3">
      <c r="A471" s="142" t="s">
        <v>331</v>
      </c>
      <c r="B471" s="216" t="s">
        <v>303</v>
      </c>
      <c r="C471" s="278" t="s">
        <v>311</v>
      </c>
      <c r="D471" s="278"/>
      <c r="E471" s="278"/>
      <c r="F471" s="278"/>
      <c r="G471" s="278"/>
      <c r="H471" s="192" t="s">
        <v>305</v>
      </c>
      <c r="I471" s="192" t="s">
        <v>306</v>
      </c>
      <c r="J471" s="193"/>
      <c r="K471" s="138" t="str">
        <f>REPT(CHAR(10),5)</f>
        <v xml:space="preserve">
</v>
      </c>
    </row>
    <row r="472" spans="1:13" ht="20.399999999999999" x14ac:dyDescent="0.3">
      <c r="A472" s="142" t="s">
        <v>331</v>
      </c>
      <c r="B472" s="216" t="s">
        <v>307</v>
      </c>
      <c r="C472" s="278" t="s">
        <v>113</v>
      </c>
      <c r="D472" s="278"/>
      <c r="E472" s="278"/>
      <c r="F472" s="278"/>
      <c r="G472" s="278"/>
      <c r="H472" s="192" t="s">
        <v>310</v>
      </c>
      <c r="I472" s="192" t="s">
        <v>312</v>
      </c>
      <c r="J472" s="193"/>
      <c r="K472" s="138" t="str">
        <f t="shared" ref="K472:K531" si="16">REPT(CHAR(10),1)</f>
        <v xml:space="preserve">
</v>
      </c>
    </row>
    <row r="473" spans="1:13" ht="26.25" customHeight="1" thickBot="1" x14ac:dyDescent="0.35">
      <c r="A473" s="142" t="s">
        <v>331</v>
      </c>
      <c r="B473" s="217" t="s">
        <v>308</v>
      </c>
      <c r="C473" s="308" t="s">
        <v>309</v>
      </c>
      <c r="D473" s="308"/>
      <c r="E473" s="308"/>
      <c r="F473" s="308"/>
      <c r="G473" s="308"/>
      <c r="H473" s="186" t="s">
        <v>310</v>
      </c>
      <c r="I473" s="186" t="s">
        <v>312</v>
      </c>
      <c r="J473" s="187"/>
      <c r="K473" s="138" t="str">
        <f>REPT(CHAR(10),2)</f>
        <v xml:space="preserve">
</v>
      </c>
    </row>
    <row r="474" spans="1:13" ht="21" thickBot="1" x14ac:dyDescent="0.35">
      <c r="A474" s="142" t="s">
        <v>331</v>
      </c>
      <c r="B474" s="309" t="s">
        <v>325</v>
      </c>
      <c r="C474" s="310"/>
      <c r="D474" s="310"/>
      <c r="E474" s="310"/>
      <c r="F474" s="310"/>
      <c r="G474" s="310"/>
      <c r="H474" s="310"/>
      <c r="I474" s="310"/>
      <c r="J474" s="311"/>
      <c r="K474" s="138" t="str">
        <f t="shared" si="16"/>
        <v xml:space="preserve">
</v>
      </c>
    </row>
    <row r="475" spans="1:13" ht="20.399999999999999" x14ac:dyDescent="0.3">
      <c r="A475" s="142" t="s">
        <v>331</v>
      </c>
      <c r="B475" s="275" t="s">
        <v>33</v>
      </c>
      <c r="C475" s="276"/>
      <c r="D475" s="276"/>
      <c r="E475" s="276"/>
      <c r="F475" s="276"/>
      <c r="G475" s="276"/>
      <c r="H475" s="276"/>
      <c r="I475" s="276"/>
      <c r="J475" s="277"/>
      <c r="K475" s="138" t="str">
        <f t="shared" si="16"/>
        <v xml:space="preserve">
</v>
      </c>
    </row>
    <row r="476" spans="1:13" ht="20.399999999999999" x14ac:dyDescent="0.3">
      <c r="A476" s="142" t="s">
        <v>331</v>
      </c>
      <c r="B476" s="177" t="s">
        <v>8</v>
      </c>
      <c r="C476" s="303"/>
      <c r="D476" s="303"/>
      <c r="E476" s="303"/>
      <c r="F476" s="303"/>
      <c r="G476" s="178" t="s">
        <v>21</v>
      </c>
      <c r="H476" s="303"/>
      <c r="I476" s="303"/>
      <c r="J476" s="304"/>
      <c r="K476" s="138" t="str">
        <f t="shared" si="16"/>
        <v xml:space="preserve">
</v>
      </c>
    </row>
    <row r="477" spans="1:13" ht="20.399999999999999" x14ac:dyDescent="0.3">
      <c r="A477" s="142" t="s">
        <v>331</v>
      </c>
      <c r="B477" s="170" t="s">
        <v>32</v>
      </c>
      <c r="C477" s="323"/>
      <c r="D477" s="323"/>
      <c r="E477" s="323"/>
      <c r="F477" s="323"/>
      <c r="G477" s="171" t="s">
        <v>5</v>
      </c>
      <c r="H477" s="323"/>
      <c r="I477" s="323"/>
      <c r="J477" s="324"/>
      <c r="K477" s="138" t="str">
        <f t="shared" si="16"/>
        <v xml:space="preserve">
</v>
      </c>
    </row>
    <row r="478" spans="1:13" ht="20.399999999999999" x14ac:dyDescent="0.3">
      <c r="A478" s="142" t="s">
        <v>331</v>
      </c>
      <c r="B478" s="174" t="s">
        <v>9</v>
      </c>
      <c r="C478" s="283"/>
      <c r="D478" s="283"/>
      <c r="E478" s="283"/>
      <c r="F478" s="283"/>
      <c r="G478" s="175" t="s">
        <v>6</v>
      </c>
      <c r="H478" s="283"/>
      <c r="I478" s="283"/>
      <c r="J478" s="285"/>
      <c r="K478" s="138" t="str">
        <f t="shared" si="16"/>
        <v xml:space="preserve">
</v>
      </c>
    </row>
    <row r="479" spans="1:13" ht="20.399999999999999" x14ac:dyDescent="0.3">
      <c r="A479" s="142" t="s">
        <v>331</v>
      </c>
      <c r="B479" s="320" t="s">
        <v>33</v>
      </c>
      <c r="C479" s="321"/>
      <c r="D479" s="321"/>
      <c r="E479" s="321"/>
      <c r="F479" s="321"/>
      <c r="G479" s="321"/>
      <c r="H479" s="321"/>
      <c r="I479" s="321"/>
      <c r="J479" s="322"/>
      <c r="K479" s="138" t="str">
        <f t="shared" si="16"/>
        <v xml:space="preserve">
</v>
      </c>
    </row>
    <row r="480" spans="1:13" ht="20.399999999999999" x14ac:dyDescent="0.3">
      <c r="A480" s="142" t="s">
        <v>331</v>
      </c>
      <c r="B480" s="167" t="s">
        <v>8</v>
      </c>
      <c r="C480" s="281"/>
      <c r="D480" s="281"/>
      <c r="E480" s="281"/>
      <c r="F480" s="281"/>
      <c r="G480" s="168" t="s">
        <v>21</v>
      </c>
      <c r="H480" s="281"/>
      <c r="I480" s="281"/>
      <c r="J480" s="282"/>
      <c r="K480" s="138" t="str">
        <f t="shared" si="16"/>
        <v xml:space="preserve">
</v>
      </c>
    </row>
    <row r="481" spans="1:11" ht="20.399999999999999" x14ac:dyDescent="0.3">
      <c r="A481" s="142" t="s">
        <v>331</v>
      </c>
      <c r="B481" s="170" t="s">
        <v>32</v>
      </c>
      <c r="C481" s="323"/>
      <c r="D481" s="323"/>
      <c r="E481" s="323"/>
      <c r="F481" s="323"/>
      <c r="G481" s="171" t="s">
        <v>5</v>
      </c>
      <c r="H481" s="323"/>
      <c r="I481" s="323"/>
      <c r="J481" s="324"/>
      <c r="K481" s="138" t="str">
        <f t="shared" si="16"/>
        <v xml:space="preserve">
</v>
      </c>
    </row>
    <row r="482" spans="1:11" ht="20.399999999999999" x14ac:dyDescent="0.3">
      <c r="A482" s="142" t="s">
        <v>331</v>
      </c>
      <c r="B482" s="174" t="s">
        <v>9</v>
      </c>
      <c r="C482" s="283"/>
      <c r="D482" s="283"/>
      <c r="E482" s="283"/>
      <c r="F482" s="283"/>
      <c r="G482" s="175" t="s">
        <v>6</v>
      </c>
      <c r="H482" s="283"/>
      <c r="I482" s="283"/>
      <c r="J482" s="285"/>
      <c r="K482" s="138" t="str">
        <f t="shared" si="16"/>
        <v xml:space="preserve">
</v>
      </c>
    </row>
    <row r="483" spans="1:11" ht="20.399999999999999" x14ac:dyDescent="0.3">
      <c r="A483" s="142" t="s">
        <v>331</v>
      </c>
      <c r="B483" s="264" t="s">
        <v>33</v>
      </c>
      <c r="C483" s="265"/>
      <c r="D483" s="265"/>
      <c r="E483" s="265"/>
      <c r="F483" s="265"/>
      <c r="G483" s="265"/>
      <c r="H483" s="265"/>
      <c r="I483" s="265"/>
      <c r="J483" s="266"/>
      <c r="K483" s="138" t="str">
        <f t="shared" si="16"/>
        <v xml:space="preserve">
</v>
      </c>
    </row>
    <row r="484" spans="1:11" ht="20.399999999999999" x14ac:dyDescent="0.3">
      <c r="A484" s="142" t="s">
        <v>331</v>
      </c>
      <c r="B484" s="167" t="s">
        <v>8</v>
      </c>
      <c r="C484" s="281"/>
      <c r="D484" s="281"/>
      <c r="E484" s="281"/>
      <c r="F484" s="281"/>
      <c r="G484" s="168" t="s">
        <v>21</v>
      </c>
      <c r="H484" s="281"/>
      <c r="I484" s="281"/>
      <c r="J484" s="282"/>
      <c r="K484" s="138" t="str">
        <f t="shared" si="16"/>
        <v xml:space="preserve">
</v>
      </c>
    </row>
    <row r="485" spans="1:11" ht="20.399999999999999" x14ac:dyDescent="0.3">
      <c r="A485" s="142" t="s">
        <v>331</v>
      </c>
      <c r="B485" s="170" t="s">
        <v>32</v>
      </c>
      <c r="C485" s="323"/>
      <c r="D485" s="323"/>
      <c r="E485" s="323"/>
      <c r="F485" s="323"/>
      <c r="G485" s="171" t="s">
        <v>5</v>
      </c>
      <c r="H485" s="323"/>
      <c r="I485" s="323"/>
      <c r="J485" s="324"/>
      <c r="K485" s="138" t="str">
        <f t="shared" si="16"/>
        <v xml:space="preserve">
</v>
      </c>
    </row>
    <row r="486" spans="1:11" ht="21" thickBot="1" x14ac:dyDescent="0.35">
      <c r="A486" s="142" t="s">
        <v>331</v>
      </c>
      <c r="B486" s="172" t="s">
        <v>9</v>
      </c>
      <c r="C486" s="317"/>
      <c r="D486" s="317"/>
      <c r="E486" s="317"/>
      <c r="F486" s="317"/>
      <c r="G486" s="173" t="s">
        <v>6</v>
      </c>
      <c r="H486" s="317"/>
      <c r="I486" s="317"/>
      <c r="J486" s="363"/>
      <c r="K486" s="138" t="str">
        <f t="shared" si="16"/>
        <v xml:space="preserve">
</v>
      </c>
    </row>
    <row r="487" spans="1:11" ht="21" thickBot="1" x14ac:dyDescent="0.35">
      <c r="A487" s="142" t="s">
        <v>331</v>
      </c>
      <c r="B487" s="350" t="s">
        <v>373</v>
      </c>
      <c r="C487" s="351"/>
      <c r="D487" s="351"/>
      <c r="E487" s="351"/>
      <c r="F487" s="351"/>
      <c r="G487" s="351"/>
      <c r="H487" s="351"/>
      <c r="I487" s="351"/>
      <c r="J487" s="352"/>
      <c r="K487" s="138" t="str">
        <f t="shared" si="16"/>
        <v xml:space="preserve">
</v>
      </c>
    </row>
    <row r="488" spans="1:11" ht="30.6" x14ac:dyDescent="0.3">
      <c r="A488" s="142" t="s">
        <v>331</v>
      </c>
      <c r="B488" s="436" t="s">
        <v>513</v>
      </c>
      <c r="C488" s="437"/>
      <c r="D488" s="437"/>
      <c r="E488" s="437"/>
      <c r="F488" s="437"/>
      <c r="G488" s="437"/>
      <c r="H488" s="437"/>
      <c r="I488" s="134" t="s">
        <v>480</v>
      </c>
      <c r="J488" s="26" t="s">
        <v>481</v>
      </c>
      <c r="K488" s="138" t="str">
        <f>REPT(CHAR(10),2)</f>
        <v xml:space="preserve">
</v>
      </c>
    </row>
    <row r="489" spans="1:11" ht="30.6" x14ac:dyDescent="0.3">
      <c r="A489" s="142" t="s">
        <v>331</v>
      </c>
      <c r="B489" s="318" t="s">
        <v>514</v>
      </c>
      <c r="C489" s="319"/>
      <c r="D489" s="319"/>
      <c r="E489" s="319"/>
      <c r="F489" s="319"/>
      <c r="G489" s="319"/>
      <c r="H489" s="319"/>
      <c r="I489" s="27" t="s">
        <v>480</v>
      </c>
      <c r="J489" s="28" t="s">
        <v>481</v>
      </c>
      <c r="K489" s="138" t="str">
        <f t="shared" ref="K489:K497" si="17">REPT(CHAR(10),2)</f>
        <v xml:space="preserve">
</v>
      </c>
    </row>
    <row r="490" spans="1:11" ht="30.6" x14ac:dyDescent="0.3">
      <c r="A490" s="142" t="s">
        <v>331</v>
      </c>
      <c r="B490" s="318" t="s">
        <v>515</v>
      </c>
      <c r="C490" s="319"/>
      <c r="D490" s="319"/>
      <c r="E490" s="319"/>
      <c r="F490" s="319"/>
      <c r="G490" s="319"/>
      <c r="H490" s="319"/>
      <c r="I490" s="27" t="s">
        <v>480</v>
      </c>
      <c r="J490" s="28" t="s">
        <v>481</v>
      </c>
      <c r="K490" s="138" t="str">
        <f t="shared" si="17"/>
        <v xml:space="preserve">
</v>
      </c>
    </row>
    <row r="491" spans="1:11" ht="30.6" x14ac:dyDescent="0.3">
      <c r="A491" s="142" t="s">
        <v>331</v>
      </c>
      <c r="B491" s="318" t="s">
        <v>516</v>
      </c>
      <c r="C491" s="319"/>
      <c r="D491" s="319"/>
      <c r="E491" s="319"/>
      <c r="F491" s="319"/>
      <c r="G491" s="319"/>
      <c r="H491" s="319"/>
      <c r="I491" s="27" t="s">
        <v>480</v>
      </c>
      <c r="J491" s="28" t="s">
        <v>481</v>
      </c>
      <c r="K491" s="138" t="str">
        <f t="shared" si="17"/>
        <v xml:space="preserve">
</v>
      </c>
    </row>
    <row r="492" spans="1:11" ht="38.25" customHeight="1" x14ac:dyDescent="0.3">
      <c r="A492" s="142" t="s">
        <v>331</v>
      </c>
      <c r="B492" s="318" t="s">
        <v>517</v>
      </c>
      <c r="C492" s="319"/>
      <c r="D492" s="319"/>
      <c r="E492" s="319"/>
      <c r="F492" s="319"/>
      <c r="G492" s="319"/>
      <c r="H492" s="27" t="s">
        <v>75</v>
      </c>
      <c r="I492" s="27" t="s">
        <v>480</v>
      </c>
      <c r="J492" s="28" t="s">
        <v>481</v>
      </c>
      <c r="K492" s="138" t="str">
        <f>REPT(CHAR(10),3)</f>
        <v xml:space="preserve">
</v>
      </c>
    </row>
    <row r="493" spans="1:11" ht="30.6" x14ac:dyDescent="0.3">
      <c r="A493" s="142" t="s">
        <v>331</v>
      </c>
      <c r="B493" s="318" t="s">
        <v>518</v>
      </c>
      <c r="C493" s="319"/>
      <c r="D493" s="319"/>
      <c r="E493" s="319"/>
      <c r="F493" s="319"/>
      <c r="G493" s="319"/>
      <c r="H493" s="319"/>
      <c r="I493" s="27" t="s">
        <v>480</v>
      </c>
      <c r="J493" s="28" t="s">
        <v>481</v>
      </c>
      <c r="K493" s="138" t="str">
        <f t="shared" si="17"/>
        <v xml:space="preserve">
</v>
      </c>
    </row>
    <row r="494" spans="1:11" ht="30.6" x14ac:dyDescent="0.3">
      <c r="A494" s="142" t="s">
        <v>331</v>
      </c>
      <c r="B494" s="318" t="s">
        <v>519</v>
      </c>
      <c r="C494" s="319"/>
      <c r="D494" s="319"/>
      <c r="E494" s="319"/>
      <c r="F494" s="319"/>
      <c r="G494" s="319"/>
      <c r="H494" s="319"/>
      <c r="I494" s="27" t="s">
        <v>480</v>
      </c>
      <c r="J494" s="28" t="s">
        <v>481</v>
      </c>
      <c r="K494" s="138" t="str">
        <f t="shared" si="17"/>
        <v xml:space="preserve">
</v>
      </c>
    </row>
    <row r="495" spans="1:11" ht="40.799999999999997" x14ac:dyDescent="0.3">
      <c r="A495" s="142" t="s">
        <v>331</v>
      </c>
      <c r="B495" s="318" t="s">
        <v>520</v>
      </c>
      <c r="C495" s="319"/>
      <c r="D495" s="319"/>
      <c r="E495" s="319"/>
      <c r="F495" s="319"/>
      <c r="G495" s="319"/>
      <c r="H495" s="319"/>
      <c r="I495" s="27" t="s">
        <v>480</v>
      </c>
      <c r="J495" s="28" t="s">
        <v>481</v>
      </c>
      <c r="K495" s="138" t="str">
        <f>REPT(CHAR(10),3)</f>
        <v xml:space="preserve">
</v>
      </c>
    </row>
    <row r="496" spans="1:11" ht="30.6" x14ac:dyDescent="0.3">
      <c r="A496" s="142" t="s">
        <v>331</v>
      </c>
      <c r="B496" s="318" t="s">
        <v>521</v>
      </c>
      <c r="C496" s="319"/>
      <c r="D496" s="319"/>
      <c r="E496" s="319"/>
      <c r="F496" s="319"/>
      <c r="G496" s="319"/>
      <c r="H496" s="319"/>
      <c r="I496" s="27" t="s">
        <v>480</v>
      </c>
      <c r="J496" s="28" t="s">
        <v>481</v>
      </c>
      <c r="K496" s="138" t="str">
        <f t="shared" si="17"/>
        <v xml:space="preserve">
</v>
      </c>
    </row>
    <row r="497" spans="1:11" ht="30.6" x14ac:dyDescent="0.3">
      <c r="A497" s="142" t="s">
        <v>331</v>
      </c>
      <c r="B497" s="318" t="s">
        <v>522</v>
      </c>
      <c r="C497" s="319"/>
      <c r="D497" s="319"/>
      <c r="E497" s="319"/>
      <c r="F497" s="319"/>
      <c r="G497" s="319"/>
      <c r="H497" s="27" t="s">
        <v>75</v>
      </c>
      <c r="I497" s="27" t="s">
        <v>480</v>
      </c>
      <c r="J497" s="28" t="s">
        <v>481</v>
      </c>
      <c r="K497" s="138" t="str">
        <f t="shared" si="17"/>
        <v xml:space="preserve">
</v>
      </c>
    </row>
    <row r="498" spans="1:11" ht="61.2" x14ac:dyDescent="0.3">
      <c r="A498" s="142" t="s">
        <v>331</v>
      </c>
      <c r="B498" s="451" t="s">
        <v>57</v>
      </c>
      <c r="C498" s="452"/>
      <c r="D498" s="452"/>
      <c r="E498" s="452"/>
      <c r="F498" s="452"/>
      <c r="G498" s="452"/>
      <c r="H498" s="452"/>
      <c r="I498" s="452"/>
      <c r="J498" s="453"/>
      <c r="K498" s="138" t="str">
        <f>REPT(CHAR(10),5)</f>
        <v xml:space="preserve">
</v>
      </c>
    </row>
    <row r="499" spans="1:11" ht="27.6" x14ac:dyDescent="0.3">
      <c r="A499" s="142" t="s">
        <v>331</v>
      </c>
      <c r="B499" s="289" t="s">
        <v>35</v>
      </c>
      <c r="C499" s="290"/>
      <c r="D499" s="291"/>
      <c r="E499" s="291"/>
      <c r="F499" s="291"/>
      <c r="G499" s="291"/>
      <c r="H499" s="181" t="s">
        <v>426</v>
      </c>
      <c r="I499" s="181" t="s">
        <v>211</v>
      </c>
      <c r="J499" s="182" t="s">
        <v>427</v>
      </c>
      <c r="K499" s="138" t="str">
        <f t="shared" si="16"/>
        <v xml:space="preserve">
</v>
      </c>
    </row>
    <row r="500" spans="1:11" ht="83.4" customHeight="1" x14ac:dyDescent="0.3">
      <c r="A500" s="142" t="s">
        <v>331</v>
      </c>
      <c r="B500" s="215" t="s">
        <v>314</v>
      </c>
      <c r="C500" s="280" t="s">
        <v>317</v>
      </c>
      <c r="D500" s="280"/>
      <c r="E500" s="280"/>
      <c r="F500" s="280"/>
      <c r="G500" s="280"/>
      <c r="H500" s="183" t="s">
        <v>179</v>
      </c>
      <c r="I500" s="183" t="s">
        <v>547</v>
      </c>
      <c r="J500" s="129" t="s">
        <v>367</v>
      </c>
      <c r="K500" s="138" t="str">
        <f>REPT(CHAR(10),5)</f>
        <v xml:space="preserve">
</v>
      </c>
    </row>
    <row r="501" spans="1:11" ht="31.95" customHeight="1" thickBot="1" x14ac:dyDescent="0.35">
      <c r="A501" s="142" t="s">
        <v>331</v>
      </c>
      <c r="B501" s="216" t="s">
        <v>155</v>
      </c>
      <c r="C501" s="278" t="s">
        <v>114</v>
      </c>
      <c r="D501" s="278"/>
      <c r="E501" s="278"/>
      <c r="F501" s="278"/>
      <c r="G501" s="278"/>
      <c r="H501" s="192" t="s">
        <v>182</v>
      </c>
      <c r="I501" s="192" t="s">
        <v>206</v>
      </c>
      <c r="J501" s="193"/>
      <c r="K501" s="138" t="str">
        <f>REPT(CHAR(10),2)</f>
        <v xml:space="preserve">
</v>
      </c>
    </row>
    <row r="502" spans="1:11" ht="21" thickBot="1" x14ac:dyDescent="0.35">
      <c r="A502" s="142" t="s">
        <v>331</v>
      </c>
      <c r="B502" s="350" t="s">
        <v>76</v>
      </c>
      <c r="C502" s="351"/>
      <c r="D502" s="351"/>
      <c r="E502" s="351"/>
      <c r="F502" s="351"/>
      <c r="G502" s="351"/>
      <c r="H502" s="351"/>
      <c r="I502" s="351"/>
      <c r="J502" s="352"/>
      <c r="K502" s="138" t="str">
        <f t="shared" si="16"/>
        <v xml:space="preserve">
</v>
      </c>
    </row>
    <row r="503" spans="1:11" ht="51" x14ac:dyDescent="0.3">
      <c r="A503" s="142" t="s">
        <v>331</v>
      </c>
      <c r="B503" s="457" t="s">
        <v>523</v>
      </c>
      <c r="C503" s="458"/>
      <c r="D503" s="458"/>
      <c r="E503" s="458"/>
      <c r="F503" s="458"/>
      <c r="G503" s="458"/>
      <c r="H503" s="458"/>
      <c r="I503" s="458"/>
      <c r="J503" s="459"/>
      <c r="K503" s="138" t="str">
        <f>REPT(CHAR(10),4)</f>
        <v xml:space="preserve">
</v>
      </c>
    </row>
    <row r="504" spans="1:11" ht="41.4" thickBot="1" x14ac:dyDescent="0.35">
      <c r="A504" s="142" t="s">
        <v>331</v>
      </c>
      <c r="B504" s="312" t="s">
        <v>558</v>
      </c>
      <c r="C504" s="313"/>
      <c r="D504" s="313"/>
      <c r="E504" s="313"/>
      <c r="F504" s="313"/>
      <c r="G504" s="313"/>
      <c r="H504" s="313"/>
      <c r="I504" s="313"/>
      <c r="J504" s="314"/>
      <c r="K504" s="138" t="str">
        <f>REPT(CHAR(10),3)</f>
        <v xml:space="preserve">
</v>
      </c>
    </row>
    <row r="505" spans="1:11" ht="21" thickBot="1" x14ac:dyDescent="0.35">
      <c r="A505" s="142" t="s">
        <v>331</v>
      </c>
      <c r="B505" s="350" t="s">
        <v>90</v>
      </c>
      <c r="C505" s="351"/>
      <c r="D505" s="351"/>
      <c r="E505" s="351"/>
      <c r="F505" s="351"/>
      <c r="G505" s="351"/>
      <c r="H505" s="351"/>
      <c r="I505" s="351"/>
      <c r="J505" s="352"/>
      <c r="K505" s="138" t="str">
        <f t="shared" si="16"/>
        <v xml:space="preserve">
</v>
      </c>
    </row>
    <row r="506" spans="1:11" ht="30.6" x14ac:dyDescent="0.3">
      <c r="A506" s="142" t="s">
        <v>331</v>
      </c>
      <c r="B506" s="436" t="s">
        <v>621</v>
      </c>
      <c r="C506" s="437"/>
      <c r="D506" s="437"/>
      <c r="E506" s="437"/>
      <c r="F506" s="437"/>
      <c r="G506" s="437"/>
      <c r="H506" s="437"/>
      <c r="I506" s="134" t="s">
        <v>480</v>
      </c>
      <c r="J506" s="26" t="s">
        <v>481</v>
      </c>
      <c r="K506" s="138" t="str">
        <f>REPT(CHAR(10),2)</f>
        <v xml:space="preserve">
</v>
      </c>
    </row>
    <row r="507" spans="1:11" ht="20.399999999999999" x14ac:dyDescent="0.3">
      <c r="A507" s="142" t="s">
        <v>331</v>
      </c>
      <c r="B507" s="318" t="s">
        <v>524</v>
      </c>
      <c r="C507" s="319"/>
      <c r="D507" s="319"/>
      <c r="E507" s="319"/>
      <c r="F507" s="319"/>
      <c r="G507" s="319"/>
      <c r="H507" s="319"/>
      <c r="I507" s="27" t="s">
        <v>480</v>
      </c>
      <c r="J507" s="28" t="s">
        <v>481</v>
      </c>
      <c r="K507" s="138" t="str">
        <f>REPT(CHAR(10),1)</f>
        <v xml:space="preserve">
</v>
      </c>
    </row>
    <row r="508" spans="1:11" ht="30.6" x14ac:dyDescent="0.3">
      <c r="A508" s="142" t="s">
        <v>331</v>
      </c>
      <c r="B508" s="456" t="s">
        <v>525</v>
      </c>
      <c r="C508" s="319"/>
      <c r="D508" s="319"/>
      <c r="E508" s="319"/>
      <c r="F508" s="319"/>
      <c r="G508" s="319"/>
      <c r="H508" s="319"/>
      <c r="I508" s="319"/>
      <c r="J508" s="332"/>
      <c r="K508" s="138" t="str">
        <f>REPT(CHAR(10),2)</f>
        <v xml:space="preserve">
</v>
      </c>
    </row>
    <row r="509" spans="1:11" ht="27.6" x14ac:dyDescent="0.3">
      <c r="A509" s="142" t="s">
        <v>331</v>
      </c>
      <c r="B509" s="289" t="s">
        <v>35</v>
      </c>
      <c r="C509" s="290"/>
      <c r="D509" s="291"/>
      <c r="E509" s="291"/>
      <c r="F509" s="291"/>
      <c r="G509" s="291"/>
      <c r="H509" s="181" t="s">
        <v>426</v>
      </c>
      <c r="I509" s="181" t="s">
        <v>211</v>
      </c>
      <c r="J509" s="182" t="s">
        <v>427</v>
      </c>
      <c r="K509" s="138" t="str">
        <f t="shared" si="16"/>
        <v xml:space="preserve">
</v>
      </c>
    </row>
    <row r="510" spans="1:11" ht="97.2" thickBot="1" x14ac:dyDescent="0.35">
      <c r="A510" s="142" t="s">
        <v>331</v>
      </c>
      <c r="B510" s="194" t="s">
        <v>149</v>
      </c>
      <c r="C510" s="279" t="s">
        <v>110</v>
      </c>
      <c r="D510" s="279"/>
      <c r="E510" s="279"/>
      <c r="F510" s="279"/>
      <c r="G510" s="279"/>
      <c r="H510" s="196" t="s">
        <v>181</v>
      </c>
      <c r="I510" s="196" t="s">
        <v>316</v>
      </c>
      <c r="J510" s="197"/>
      <c r="K510" s="138" t="str">
        <f>REPT(CHAR(10),6)</f>
        <v xml:space="preserve">
</v>
      </c>
    </row>
    <row r="511" spans="1:11" ht="21" thickBot="1" x14ac:dyDescent="0.35">
      <c r="A511" s="142" t="s">
        <v>331</v>
      </c>
      <c r="B511" s="350" t="s">
        <v>89</v>
      </c>
      <c r="C511" s="351"/>
      <c r="D511" s="351"/>
      <c r="E511" s="351"/>
      <c r="F511" s="351"/>
      <c r="G511" s="351"/>
      <c r="H511" s="351"/>
      <c r="I511" s="351"/>
      <c r="J511" s="352"/>
      <c r="K511" s="138" t="str">
        <f t="shared" si="16"/>
        <v xml:space="preserve">
</v>
      </c>
    </row>
    <row r="512" spans="1:11" ht="20.399999999999999" x14ac:dyDescent="0.3">
      <c r="A512" s="142" t="s">
        <v>331</v>
      </c>
      <c r="B512" s="444" t="s">
        <v>526</v>
      </c>
      <c r="C512" s="445"/>
      <c r="D512" s="445"/>
      <c r="E512" s="445"/>
      <c r="F512" s="445"/>
      <c r="G512" s="445"/>
      <c r="H512" s="445"/>
      <c r="I512" s="445"/>
      <c r="J512" s="446"/>
      <c r="K512" s="138" t="str">
        <f t="shared" si="16"/>
        <v xml:space="preserve">
</v>
      </c>
    </row>
    <row r="513" spans="1:11" ht="20.399999999999999" x14ac:dyDescent="0.3">
      <c r="A513" s="142" t="s">
        <v>331</v>
      </c>
      <c r="B513" s="454" t="s">
        <v>77</v>
      </c>
      <c r="C513" s="455"/>
      <c r="D513" s="455"/>
      <c r="E513" s="455"/>
      <c r="F513" s="455"/>
      <c r="G513" s="455"/>
      <c r="H513" s="455"/>
      <c r="I513" s="86" t="s">
        <v>480</v>
      </c>
      <c r="J513" s="87" t="s">
        <v>481</v>
      </c>
      <c r="K513" s="138" t="str">
        <f>REPT(CHAR(10),1)</f>
        <v xml:space="preserve">
</v>
      </c>
    </row>
    <row r="514" spans="1:11" ht="50.25" customHeight="1" x14ac:dyDescent="0.3">
      <c r="A514" s="142" t="s">
        <v>331</v>
      </c>
      <c r="B514" s="336" t="s">
        <v>461</v>
      </c>
      <c r="C514" s="278"/>
      <c r="D514" s="278"/>
      <c r="E514" s="278"/>
      <c r="F514" s="278"/>
      <c r="G514" s="278"/>
      <c r="H514" s="278"/>
      <c r="I514" s="278"/>
      <c r="J514" s="337"/>
      <c r="K514" s="138" t="str">
        <f>REPT(CHAR(10),4)</f>
        <v xml:space="preserve">
</v>
      </c>
    </row>
    <row r="515" spans="1:11" ht="21.75" customHeight="1" x14ac:dyDescent="0.3">
      <c r="A515" s="142" t="s">
        <v>331</v>
      </c>
      <c r="B515" s="336" t="s">
        <v>78</v>
      </c>
      <c r="C515" s="278"/>
      <c r="D515" s="278"/>
      <c r="E515" s="278"/>
      <c r="F515" s="278"/>
      <c r="G515" s="278" t="s">
        <v>84</v>
      </c>
      <c r="H515" s="278"/>
      <c r="I515" s="278"/>
      <c r="J515" s="337"/>
      <c r="K515" s="138" t="str">
        <f t="shared" si="16"/>
        <v xml:space="preserve">
</v>
      </c>
    </row>
    <row r="516" spans="1:11" ht="21.75" customHeight="1" x14ac:dyDescent="0.3">
      <c r="A516" s="142" t="s">
        <v>331</v>
      </c>
      <c r="B516" s="336" t="s">
        <v>79</v>
      </c>
      <c r="C516" s="278"/>
      <c r="D516" s="278"/>
      <c r="E516" s="278"/>
      <c r="F516" s="278"/>
      <c r="G516" s="278" t="s">
        <v>85</v>
      </c>
      <c r="H516" s="278"/>
      <c r="I516" s="278"/>
      <c r="J516" s="337"/>
      <c r="K516" s="138" t="str">
        <f t="shared" si="16"/>
        <v xml:space="preserve">
</v>
      </c>
    </row>
    <row r="517" spans="1:11" ht="21.75" customHeight="1" x14ac:dyDescent="0.3">
      <c r="A517" s="142" t="s">
        <v>331</v>
      </c>
      <c r="B517" s="336" t="s">
        <v>80</v>
      </c>
      <c r="C517" s="278"/>
      <c r="D517" s="278"/>
      <c r="E517" s="278"/>
      <c r="F517" s="278"/>
      <c r="G517" s="278" t="s">
        <v>86</v>
      </c>
      <c r="H517" s="278"/>
      <c r="I517" s="278"/>
      <c r="J517" s="337"/>
      <c r="K517" s="138" t="str">
        <f t="shared" si="16"/>
        <v xml:space="preserve">
</v>
      </c>
    </row>
    <row r="518" spans="1:11" ht="21.75" customHeight="1" x14ac:dyDescent="0.3">
      <c r="A518" s="142" t="s">
        <v>331</v>
      </c>
      <c r="B518" s="336" t="s">
        <v>81</v>
      </c>
      <c r="C518" s="278"/>
      <c r="D518" s="278"/>
      <c r="E518" s="278"/>
      <c r="F518" s="278"/>
      <c r="G518" s="278" t="s">
        <v>87</v>
      </c>
      <c r="H518" s="278"/>
      <c r="I518" s="278"/>
      <c r="J518" s="337"/>
      <c r="K518" s="138" t="str">
        <f t="shared" si="16"/>
        <v xml:space="preserve">
</v>
      </c>
    </row>
    <row r="519" spans="1:11" ht="21.75" customHeight="1" x14ac:dyDescent="0.3">
      <c r="A519" s="142" t="s">
        <v>331</v>
      </c>
      <c r="B519" s="336" t="s">
        <v>82</v>
      </c>
      <c r="C519" s="278"/>
      <c r="D519" s="278"/>
      <c r="E519" s="278"/>
      <c r="F519" s="278"/>
      <c r="G519" s="278" t="s">
        <v>88</v>
      </c>
      <c r="H519" s="278"/>
      <c r="I519" s="278"/>
      <c r="J519" s="337"/>
      <c r="K519" s="138" t="str">
        <f t="shared" si="16"/>
        <v xml:space="preserve">
</v>
      </c>
    </row>
    <row r="520" spans="1:11" ht="21.75" customHeight="1" x14ac:dyDescent="0.3">
      <c r="A520" s="142" t="s">
        <v>331</v>
      </c>
      <c r="B520" s="448" t="s">
        <v>83</v>
      </c>
      <c r="C520" s="449"/>
      <c r="D520" s="449"/>
      <c r="E520" s="449"/>
      <c r="F520" s="449"/>
      <c r="G520" s="449" t="s">
        <v>31</v>
      </c>
      <c r="H520" s="449"/>
      <c r="I520" s="449"/>
      <c r="J520" s="450"/>
      <c r="K520" s="138" t="str">
        <f t="shared" si="16"/>
        <v xml:space="preserve">
</v>
      </c>
    </row>
    <row r="521" spans="1:11" ht="20.399999999999999" x14ac:dyDescent="0.3">
      <c r="A521" s="142" t="s">
        <v>331</v>
      </c>
      <c r="B521" s="451" t="s">
        <v>527</v>
      </c>
      <c r="C521" s="452"/>
      <c r="D521" s="452"/>
      <c r="E521" s="452"/>
      <c r="F521" s="452"/>
      <c r="G521" s="452"/>
      <c r="H521" s="452"/>
      <c r="I521" s="452"/>
      <c r="J521" s="453"/>
      <c r="K521" s="138" t="str">
        <f t="shared" si="16"/>
        <v xml:space="preserve">
</v>
      </c>
    </row>
    <row r="522" spans="1:11" ht="28.5" customHeight="1" x14ac:dyDescent="0.3">
      <c r="A522" s="142" t="s">
        <v>331</v>
      </c>
      <c r="B522" s="454" t="s">
        <v>77</v>
      </c>
      <c r="C522" s="455"/>
      <c r="D522" s="455"/>
      <c r="E522" s="455"/>
      <c r="F522" s="455"/>
      <c r="G522" s="455"/>
      <c r="H522" s="455"/>
      <c r="I522" s="86" t="s">
        <v>480</v>
      </c>
      <c r="J522" s="87" t="s">
        <v>481</v>
      </c>
      <c r="K522" s="138" t="str">
        <f>REPT(CHAR(10),2)</f>
        <v xml:space="preserve">
</v>
      </c>
    </row>
    <row r="523" spans="1:11" ht="21.75" customHeight="1" x14ac:dyDescent="0.3">
      <c r="A523" s="142" t="s">
        <v>331</v>
      </c>
      <c r="B523" s="336" t="s">
        <v>78</v>
      </c>
      <c r="C523" s="278"/>
      <c r="D523" s="278"/>
      <c r="E523" s="278"/>
      <c r="F523" s="278"/>
      <c r="G523" s="278" t="s">
        <v>84</v>
      </c>
      <c r="H523" s="278"/>
      <c r="I523" s="278"/>
      <c r="J523" s="337"/>
      <c r="K523" s="138" t="str">
        <f t="shared" si="16"/>
        <v xml:space="preserve">
</v>
      </c>
    </row>
    <row r="524" spans="1:11" ht="21.75" customHeight="1" x14ac:dyDescent="0.3">
      <c r="A524" s="142" t="s">
        <v>331</v>
      </c>
      <c r="B524" s="336" t="s">
        <v>79</v>
      </c>
      <c r="C524" s="278"/>
      <c r="D524" s="278"/>
      <c r="E524" s="278"/>
      <c r="F524" s="278"/>
      <c r="G524" s="278" t="s">
        <v>85</v>
      </c>
      <c r="H524" s="278"/>
      <c r="I524" s="278"/>
      <c r="J524" s="337"/>
      <c r="K524" s="138" t="str">
        <f t="shared" si="16"/>
        <v xml:space="preserve">
</v>
      </c>
    </row>
    <row r="525" spans="1:11" ht="21.75" customHeight="1" x14ac:dyDescent="0.3">
      <c r="A525" s="142" t="s">
        <v>331</v>
      </c>
      <c r="B525" s="336" t="s">
        <v>80</v>
      </c>
      <c r="C525" s="278"/>
      <c r="D525" s="278"/>
      <c r="E525" s="278"/>
      <c r="F525" s="278"/>
      <c r="G525" s="278" t="s">
        <v>86</v>
      </c>
      <c r="H525" s="278"/>
      <c r="I525" s="278"/>
      <c r="J525" s="337"/>
      <c r="K525" s="138" t="str">
        <f t="shared" si="16"/>
        <v xml:space="preserve">
</v>
      </c>
    </row>
    <row r="526" spans="1:11" ht="21.75" customHeight="1" x14ac:dyDescent="0.3">
      <c r="A526" s="142" t="s">
        <v>331</v>
      </c>
      <c r="B526" s="336" t="s">
        <v>81</v>
      </c>
      <c r="C526" s="278"/>
      <c r="D526" s="278"/>
      <c r="E526" s="278"/>
      <c r="F526" s="278"/>
      <c r="G526" s="278" t="s">
        <v>87</v>
      </c>
      <c r="H526" s="278"/>
      <c r="I526" s="278"/>
      <c r="J526" s="337"/>
      <c r="K526" s="138" t="str">
        <f t="shared" si="16"/>
        <v xml:space="preserve">
</v>
      </c>
    </row>
    <row r="527" spans="1:11" ht="21.75" customHeight="1" x14ac:dyDescent="0.3">
      <c r="A527" s="142" t="s">
        <v>331</v>
      </c>
      <c r="B527" s="336" t="s">
        <v>82</v>
      </c>
      <c r="C527" s="278"/>
      <c r="D527" s="278"/>
      <c r="E527" s="278"/>
      <c r="F527" s="278"/>
      <c r="G527" s="278" t="s">
        <v>88</v>
      </c>
      <c r="H527" s="278"/>
      <c r="I527" s="278"/>
      <c r="J527" s="337"/>
      <c r="K527" s="138" t="str">
        <f t="shared" si="16"/>
        <v xml:space="preserve">
</v>
      </c>
    </row>
    <row r="528" spans="1:11" ht="21.75" customHeight="1" thickBot="1" x14ac:dyDescent="0.35">
      <c r="A528" s="142" t="s">
        <v>331</v>
      </c>
      <c r="B528" s="424" t="s">
        <v>83</v>
      </c>
      <c r="C528" s="308"/>
      <c r="D528" s="308"/>
      <c r="E528" s="308"/>
      <c r="F528" s="308"/>
      <c r="G528" s="308" t="s">
        <v>31</v>
      </c>
      <c r="H528" s="308"/>
      <c r="I528" s="308"/>
      <c r="J528" s="447"/>
      <c r="K528" s="138" t="str">
        <f t="shared" si="16"/>
        <v xml:space="preserve">
</v>
      </c>
    </row>
    <row r="529" spans="1:17" ht="21" thickBot="1" x14ac:dyDescent="0.35">
      <c r="A529" s="142" t="s">
        <v>331</v>
      </c>
      <c r="B529" s="350" t="s">
        <v>329</v>
      </c>
      <c r="C529" s="351"/>
      <c r="D529" s="351"/>
      <c r="E529" s="351"/>
      <c r="F529" s="351"/>
      <c r="G529" s="351"/>
      <c r="H529" s="351"/>
      <c r="I529" s="351"/>
      <c r="J529" s="352"/>
      <c r="K529" s="138" t="str">
        <f t="shared" si="16"/>
        <v xml:space="preserve">
</v>
      </c>
    </row>
    <row r="530" spans="1:17" ht="121.5" customHeight="1" thickBot="1" x14ac:dyDescent="0.35">
      <c r="A530" s="142" t="s">
        <v>331</v>
      </c>
      <c r="B530" s="441" t="s">
        <v>528</v>
      </c>
      <c r="C530" s="442"/>
      <c r="D530" s="442"/>
      <c r="E530" s="442"/>
      <c r="F530" s="442"/>
      <c r="G530" s="442"/>
      <c r="H530" s="442"/>
      <c r="I530" s="442"/>
      <c r="J530" s="443"/>
      <c r="K530" s="138" t="str">
        <f>REPT(CHAR(10),11)</f>
        <v xml:space="preserve">
</v>
      </c>
    </row>
    <row r="531" spans="1:17" ht="21" thickBot="1" x14ac:dyDescent="0.35">
      <c r="A531" s="142" t="s">
        <v>331</v>
      </c>
      <c r="B531" s="393" t="s">
        <v>91</v>
      </c>
      <c r="C531" s="394"/>
      <c r="D531" s="394"/>
      <c r="E531" s="394"/>
      <c r="F531" s="394"/>
      <c r="G531" s="394"/>
      <c r="H531" s="394"/>
      <c r="I531" s="394"/>
      <c r="J531" s="395"/>
      <c r="K531" s="138" t="str">
        <f t="shared" si="16"/>
        <v xml:space="preserve">
</v>
      </c>
    </row>
    <row r="532" spans="1:17" ht="61.8" thickBot="1" x14ac:dyDescent="0.35">
      <c r="A532" s="142" t="s">
        <v>331</v>
      </c>
      <c r="B532" s="326"/>
      <c r="C532" s="327"/>
      <c r="D532" s="327"/>
      <c r="E532" s="327"/>
      <c r="F532" s="327"/>
      <c r="G532" s="327"/>
      <c r="H532" s="327"/>
      <c r="I532" s="327"/>
      <c r="J532" s="328"/>
      <c r="K532" s="138" t="str">
        <f>REPT(CHAR(10),5)</f>
        <v xml:space="preserve">
</v>
      </c>
    </row>
    <row r="533" spans="1:17" ht="21" thickBot="1" x14ac:dyDescent="0.35">
      <c r="A533" s="142" t="s">
        <v>331</v>
      </c>
      <c r="B533" s="270" t="s">
        <v>283</v>
      </c>
      <c r="C533" s="273"/>
      <c r="D533" s="273"/>
      <c r="E533" s="273"/>
      <c r="F533" s="273"/>
      <c r="G533" s="273"/>
      <c r="H533" s="273"/>
      <c r="I533" s="273"/>
      <c r="J533" s="274"/>
      <c r="K533" s="138" t="str">
        <f t="shared" ref="K533:K553" si="18">REPT(CHAR(10),1)</f>
        <v xml:space="preserve">
</v>
      </c>
    </row>
    <row r="534" spans="1:17" ht="21" thickBot="1" x14ac:dyDescent="0.35">
      <c r="A534" s="142" t="s">
        <v>331</v>
      </c>
      <c r="B534" s="350" t="s">
        <v>284</v>
      </c>
      <c r="C534" s="351"/>
      <c r="D534" s="351"/>
      <c r="E534" s="351"/>
      <c r="F534" s="351"/>
      <c r="G534" s="351"/>
      <c r="H534" s="351"/>
      <c r="I534" s="351"/>
      <c r="J534" s="352"/>
      <c r="K534" s="138" t="str">
        <f t="shared" si="18"/>
        <v xml:space="preserve">
</v>
      </c>
    </row>
    <row r="535" spans="1:17" ht="20.399999999999999" x14ac:dyDescent="0.3">
      <c r="A535" s="142" t="s">
        <v>331</v>
      </c>
      <c r="B535" s="436" t="s">
        <v>104</v>
      </c>
      <c r="C535" s="437"/>
      <c r="D535" s="437"/>
      <c r="E535" s="437"/>
      <c r="F535" s="437"/>
      <c r="G535" s="437"/>
      <c r="H535" s="437"/>
      <c r="I535" s="29" t="s">
        <v>480</v>
      </c>
      <c r="J535" s="30" t="s">
        <v>481</v>
      </c>
      <c r="K535" s="138" t="str">
        <f t="shared" si="18"/>
        <v xml:space="preserve">
</v>
      </c>
    </row>
    <row r="536" spans="1:17" ht="61.8" thickBot="1" x14ac:dyDescent="0.35">
      <c r="A536" s="142" t="s">
        <v>331</v>
      </c>
      <c r="B536" s="438" t="s">
        <v>57</v>
      </c>
      <c r="C536" s="439"/>
      <c r="D536" s="439"/>
      <c r="E536" s="439"/>
      <c r="F536" s="439"/>
      <c r="G536" s="439"/>
      <c r="H536" s="439"/>
      <c r="I536" s="439"/>
      <c r="J536" s="440"/>
      <c r="K536" s="138" t="str">
        <f>REPT(CHAR(10),5)</f>
        <v xml:space="preserve">
</v>
      </c>
    </row>
    <row r="537" spans="1:17" ht="21" thickBot="1" x14ac:dyDescent="0.35">
      <c r="A537" s="142" t="s">
        <v>331</v>
      </c>
      <c r="B537" s="350" t="s">
        <v>285</v>
      </c>
      <c r="C537" s="351"/>
      <c r="D537" s="351"/>
      <c r="E537" s="351"/>
      <c r="F537" s="351"/>
      <c r="G537" s="351"/>
      <c r="H537" s="351"/>
      <c r="I537" s="351"/>
      <c r="J537" s="352"/>
      <c r="K537" s="138" t="str">
        <f t="shared" si="18"/>
        <v xml:space="preserve">
</v>
      </c>
    </row>
    <row r="538" spans="1:17" ht="30.6" x14ac:dyDescent="0.3">
      <c r="A538" s="142" t="s">
        <v>331</v>
      </c>
      <c r="B538" s="436" t="s">
        <v>103</v>
      </c>
      <c r="C538" s="437"/>
      <c r="D538" s="437"/>
      <c r="E538" s="437"/>
      <c r="F538" s="437"/>
      <c r="G538" s="437"/>
      <c r="H538" s="437"/>
      <c r="I538" s="29" t="s">
        <v>480</v>
      </c>
      <c r="J538" s="30" t="s">
        <v>481</v>
      </c>
      <c r="K538" s="138" t="str">
        <f>REPT(CHAR(10),2)</f>
        <v xml:space="preserve">
</v>
      </c>
    </row>
    <row r="539" spans="1:17" ht="61.8" thickBot="1" x14ac:dyDescent="0.35">
      <c r="A539" s="142" t="s">
        <v>331</v>
      </c>
      <c r="B539" s="438" t="s">
        <v>57</v>
      </c>
      <c r="C539" s="439"/>
      <c r="D539" s="439"/>
      <c r="E539" s="439"/>
      <c r="F539" s="439"/>
      <c r="G539" s="439"/>
      <c r="H539" s="439"/>
      <c r="I539" s="439"/>
      <c r="J539" s="440"/>
      <c r="K539" s="138" t="str">
        <f>REPT(CHAR(10),5)</f>
        <v xml:space="preserve">
</v>
      </c>
    </row>
    <row r="540" spans="1:17" ht="21" thickBot="1" x14ac:dyDescent="0.35">
      <c r="A540" s="142" t="s">
        <v>331</v>
      </c>
      <c r="B540" s="350" t="s">
        <v>286</v>
      </c>
      <c r="C540" s="351"/>
      <c r="D540" s="351"/>
      <c r="E540" s="351"/>
      <c r="F540" s="351"/>
      <c r="G540" s="351"/>
      <c r="H540" s="351"/>
      <c r="I540" s="351"/>
      <c r="J540" s="352"/>
      <c r="K540" s="138" t="str">
        <f t="shared" si="18"/>
        <v xml:space="preserve">
</v>
      </c>
    </row>
    <row r="541" spans="1:17" ht="61.8" thickBot="1" x14ac:dyDescent="0.35">
      <c r="A541" s="142" t="s">
        <v>331</v>
      </c>
      <c r="B541" s="438" t="s">
        <v>57</v>
      </c>
      <c r="C541" s="439"/>
      <c r="D541" s="439"/>
      <c r="E541" s="439"/>
      <c r="F541" s="439"/>
      <c r="G541" s="439"/>
      <c r="H541" s="439"/>
      <c r="I541" s="439"/>
      <c r="J541" s="440"/>
      <c r="K541" s="218" t="str">
        <f>REPT(CHAR(10),5)</f>
        <v xml:space="preserve">
</v>
      </c>
      <c r="L541" s="85"/>
      <c r="M541" s="85"/>
    </row>
    <row r="542" spans="1:17" ht="21" thickBot="1" x14ac:dyDescent="0.35">
      <c r="A542" s="142" t="s">
        <v>331</v>
      </c>
      <c r="B542" s="350" t="s">
        <v>287</v>
      </c>
      <c r="C542" s="351"/>
      <c r="D542" s="351"/>
      <c r="E542" s="351"/>
      <c r="F542" s="351"/>
      <c r="G542" s="351"/>
      <c r="H542" s="351"/>
      <c r="I542" s="351"/>
      <c r="J542" s="352"/>
      <c r="K542" s="138" t="str">
        <f t="shared" si="18"/>
        <v xml:space="preserve">
</v>
      </c>
    </row>
    <row r="543" spans="1:17" ht="61.8" thickBot="1" x14ac:dyDescent="0.35">
      <c r="A543" s="142" t="s">
        <v>331</v>
      </c>
      <c r="B543" s="438" t="s">
        <v>57</v>
      </c>
      <c r="C543" s="439"/>
      <c r="D543" s="439"/>
      <c r="E543" s="439"/>
      <c r="F543" s="439"/>
      <c r="G543" s="439"/>
      <c r="H543" s="439"/>
      <c r="I543" s="439"/>
      <c r="J543" s="440"/>
      <c r="K543" s="138" t="str">
        <f>REPT(CHAR(10),5)</f>
        <v xml:space="preserve">
</v>
      </c>
    </row>
    <row r="544" spans="1:17" ht="21" thickBot="1" x14ac:dyDescent="0.35">
      <c r="B544" s="270" t="s">
        <v>92</v>
      </c>
      <c r="C544" s="271"/>
      <c r="D544" s="271"/>
      <c r="E544" s="271"/>
      <c r="F544" s="271"/>
      <c r="G544" s="271"/>
      <c r="H544" s="271"/>
      <c r="I544" s="271"/>
      <c r="J544" s="272"/>
      <c r="K544" s="138" t="str">
        <f t="shared" si="18"/>
        <v xml:space="preserve">
</v>
      </c>
      <c r="Q544" s="85"/>
    </row>
    <row r="545" spans="2:11" ht="20.399999999999999" x14ac:dyDescent="0.3">
      <c r="B545" s="433" t="s">
        <v>93</v>
      </c>
      <c r="C545" s="425"/>
      <c r="D545" s="434"/>
      <c r="E545" s="434"/>
      <c r="F545" s="219" t="s">
        <v>94</v>
      </c>
      <c r="G545" s="219" t="s">
        <v>95</v>
      </c>
      <c r="H545" s="219" t="s">
        <v>96</v>
      </c>
      <c r="I545" s="425" t="s">
        <v>36</v>
      </c>
      <c r="J545" s="426"/>
      <c r="K545" s="138" t="str">
        <f t="shared" si="18"/>
        <v xml:space="preserve">
</v>
      </c>
    </row>
    <row r="546" spans="2:11" ht="20.399999999999999" x14ac:dyDescent="0.3">
      <c r="B546" s="435" t="s">
        <v>97</v>
      </c>
      <c r="C546" s="280"/>
      <c r="D546" s="280"/>
      <c r="E546" s="280"/>
      <c r="F546" s="220"/>
      <c r="G546" s="220"/>
      <c r="H546" s="220"/>
      <c r="I546" s="427"/>
      <c r="J546" s="428"/>
      <c r="K546" s="138" t="str">
        <f t="shared" si="18"/>
        <v xml:space="preserve">
</v>
      </c>
    </row>
    <row r="547" spans="2:11" ht="20.399999999999999" x14ac:dyDescent="0.3">
      <c r="B547" s="336" t="s">
        <v>100</v>
      </c>
      <c r="C547" s="278"/>
      <c r="D547" s="278"/>
      <c r="E547" s="278"/>
      <c r="F547" s="221"/>
      <c r="G547" s="221"/>
      <c r="H547" s="221"/>
      <c r="I547" s="429"/>
      <c r="J547" s="430"/>
      <c r="K547" s="138" t="str">
        <f t="shared" si="18"/>
        <v xml:space="preserve">
</v>
      </c>
    </row>
    <row r="548" spans="2:11" ht="20.399999999999999" x14ac:dyDescent="0.3">
      <c r="B548" s="336" t="s">
        <v>99</v>
      </c>
      <c r="C548" s="278"/>
      <c r="D548" s="278"/>
      <c r="E548" s="278"/>
      <c r="F548" s="221"/>
      <c r="G548" s="221"/>
      <c r="H548" s="221"/>
      <c r="I548" s="429"/>
      <c r="J548" s="430"/>
      <c r="K548" s="138" t="str">
        <f t="shared" si="18"/>
        <v xml:space="preserve">
</v>
      </c>
    </row>
    <row r="549" spans="2:11" ht="20.399999999999999" x14ac:dyDescent="0.3">
      <c r="B549" s="336" t="s">
        <v>98</v>
      </c>
      <c r="C549" s="278"/>
      <c r="D549" s="278"/>
      <c r="E549" s="278"/>
      <c r="F549" s="221"/>
      <c r="G549" s="221"/>
      <c r="H549" s="221"/>
      <c r="I549" s="429"/>
      <c r="J549" s="430"/>
      <c r="K549" s="138" t="str">
        <f t="shared" si="18"/>
        <v xml:space="preserve">
</v>
      </c>
    </row>
    <row r="550" spans="2:11" ht="30.6" x14ac:dyDescent="0.3">
      <c r="B550" s="336" t="s">
        <v>101</v>
      </c>
      <c r="C550" s="278"/>
      <c r="D550" s="278"/>
      <c r="E550" s="278"/>
      <c r="F550" s="221"/>
      <c r="G550" s="221"/>
      <c r="H550" s="221"/>
      <c r="I550" s="429"/>
      <c r="J550" s="430"/>
      <c r="K550" s="138" t="str">
        <f>REPT(CHAR(10),2)</f>
        <v xml:space="preserve">
</v>
      </c>
    </row>
    <row r="551" spans="2:11" ht="20.399999999999999" x14ac:dyDescent="0.3">
      <c r="B551" s="336" t="s">
        <v>102</v>
      </c>
      <c r="C551" s="278"/>
      <c r="D551" s="278"/>
      <c r="E551" s="278"/>
      <c r="F551" s="221"/>
      <c r="G551" s="221"/>
      <c r="H551" s="221"/>
      <c r="I551" s="429"/>
      <c r="J551" s="430"/>
      <c r="K551" s="138" t="str">
        <f t="shared" si="18"/>
        <v xml:space="preserve">
</v>
      </c>
    </row>
    <row r="552" spans="2:11" ht="20.399999999999999" x14ac:dyDescent="0.3">
      <c r="B552" s="336" t="s">
        <v>105</v>
      </c>
      <c r="C552" s="278"/>
      <c r="D552" s="278"/>
      <c r="E552" s="278"/>
      <c r="F552" s="221"/>
      <c r="G552" s="221"/>
      <c r="H552" s="221"/>
      <c r="I552" s="429"/>
      <c r="J552" s="430"/>
      <c r="K552" s="138" t="str">
        <f t="shared" si="18"/>
        <v xml:space="preserve">
</v>
      </c>
    </row>
    <row r="553" spans="2:11" ht="20.399999999999999" x14ac:dyDescent="0.3">
      <c r="B553" s="336" t="s">
        <v>137</v>
      </c>
      <c r="C553" s="278"/>
      <c r="D553" s="278"/>
      <c r="E553" s="278"/>
      <c r="F553" s="221"/>
      <c r="G553" s="221"/>
      <c r="H553" s="221"/>
      <c r="I553" s="429"/>
      <c r="J553" s="430"/>
      <c r="K553" s="138" t="str">
        <f t="shared" si="18"/>
        <v xml:space="preserve">
</v>
      </c>
    </row>
    <row r="554" spans="2:11" ht="31.2" thickBot="1" x14ac:dyDescent="0.35">
      <c r="B554" s="424" t="s">
        <v>529</v>
      </c>
      <c r="C554" s="308"/>
      <c r="D554" s="308"/>
      <c r="E554" s="308"/>
      <c r="F554" s="222"/>
      <c r="G554" s="222"/>
      <c r="H554" s="222"/>
      <c r="I554" s="431"/>
      <c r="J554" s="432"/>
      <c r="K554" s="138" t="str">
        <f>REPT(CHAR(10),2)</f>
        <v xml:space="preserve">
</v>
      </c>
    </row>
  </sheetData>
  <mergeCells count="802">
    <mergeCell ref="B185:J185"/>
    <mergeCell ref="B196:J196"/>
    <mergeCell ref="B212:J212"/>
    <mergeCell ref="B257:J257"/>
    <mergeCell ref="C258:F258"/>
    <mergeCell ref="H258:J258"/>
    <mergeCell ref="C259:F259"/>
    <mergeCell ref="H259:J259"/>
    <mergeCell ref="B273:J273"/>
    <mergeCell ref="B269:J269"/>
    <mergeCell ref="B270:J270"/>
    <mergeCell ref="C272:F272"/>
    <mergeCell ref="H272:J272"/>
    <mergeCell ref="C271:F271"/>
    <mergeCell ref="H271:J271"/>
    <mergeCell ref="B228:J228"/>
    <mergeCell ref="C229:F229"/>
    <mergeCell ref="H229:J229"/>
    <mergeCell ref="C230:F230"/>
    <mergeCell ref="H230:J230"/>
    <mergeCell ref="C207:G207"/>
    <mergeCell ref="B193:J193"/>
    <mergeCell ref="H187:J187"/>
    <mergeCell ref="H186:J186"/>
    <mergeCell ref="B194:H194"/>
    <mergeCell ref="B197:G197"/>
    <mergeCell ref="C198:G198"/>
    <mergeCell ref="C187:F187"/>
    <mergeCell ref="C202:G202"/>
    <mergeCell ref="C203:G203"/>
    <mergeCell ref="B192:J192"/>
    <mergeCell ref="B137:J137"/>
    <mergeCell ref="H82:J82"/>
    <mergeCell ref="C83:F83"/>
    <mergeCell ref="F140:J140"/>
    <mergeCell ref="B180:J180"/>
    <mergeCell ref="C181:F181"/>
    <mergeCell ref="H181:J181"/>
    <mergeCell ref="C182:F182"/>
    <mergeCell ref="H182:J182"/>
    <mergeCell ref="G99:J99"/>
    <mergeCell ref="B156:J156"/>
    <mergeCell ref="B184:J184"/>
    <mergeCell ref="B146:J146"/>
    <mergeCell ref="B155:J155"/>
    <mergeCell ref="B144:J144"/>
    <mergeCell ref="B145:J145"/>
    <mergeCell ref="B157:J157"/>
    <mergeCell ref="D43:J43"/>
    <mergeCell ref="B60:J60"/>
    <mergeCell ref="C87:F87"/>
    <mergeCell ref="H87:J87"/>
    <mergeCell ref="C89:F89"/>
    <mergeCell ref="B85:J85"/>
    <mergeCell ref="B88:J88"/>
    <mergeCell ref="H79:J79"/>
    <mergeCell ref="C80:F80"/>
    <mergeCell ref="H80:J80"/>
    <mergeCell ref="C82:F82"/>
    <mergeCell ref="B513:H513"/>
    <mergeCell ref="B504:J504"/>
    <mergeCell ref="B2:J2"/>
    <mergeCell ref="H73:J73"/>
    <mergeCell ref="C74:F74"/>
    <mergeCell ref="H74:J74"/>
    <mergeCell ref="C76:F76"/>
    <mergeCell ref="H76:J76"/>
    <mergeCell ref="C97:F97"/>
    <mergeCell ref="H97:J97"/>
    <mergeCell ref="C98:F98"/>
    <mergeCell ref="H98:J98"/>
    <mergeCell ref="B99:E99"/>
    <mergeCell ref="B75:J75"/>
    <mergeCell ref="B222:J222"/>
    <mergeCell ref="B223:J223"/>
    <mergeCell ref="C226:F226"/>
    <mergeCell ref="C204:G204"/>
    <mergeCell ref="B225:J225"/>
    <mergeCell ref="B69:J69"/>
    <mergeCell ref="C233:F233"/>
    <mergeCell ref="B220:J220"/>
    <mergeCell ref="C206:G206"/>
    <mergeCell ref="B276:J276"/>
    <mergeCell ref="B1:J1"/>
    <mergeCell ref="B235:J235"/>
    <mergeCell ref="B262:J262"/>
    <mergeCell ref="B409:F409"/>
    <mergeCell ref="C124:F124"/>
    <mergeCell ref="H138:J138"/>
    <mergeCell ref="C96:F96"/>
    <mergeCell ref="H96:J96"/>
    <mergeCell ref="C205:G205"/>
    <mergeCell ref="B129:J129"/>
    <mergeCell ref="B130:J130"/>
    <mergeCell ref="B131:J131"/>
    <mergeCell ref="B132:J132"/>
    <mergeCell ref="C186:F186"/>
    <mergeCell ref="C134:G134"/>
    <mergeCell ref="B154:J154"/>
    <mergeCell ref="B164:G164"/>
    <mergeCell ref="B138:F138"/>
    <mergeCell ref="B78:J78"/>
    <mergeCell ref="C70:F70"/>
    <mergeCell ref="H70:J70"/>
    <mergeCell ref="C71:F71"/>
    <mergeCell ref="H71:J71"/>
    <mergeCell ref="C73:F73"/>
    <mergeCell ref="B254:J254"/>
    <mergeCell ref="B265:J265"/>
    <mergeCell ref="B221:J221"/>
    <mergeCell ref="B224:J224"/>
    <mergeCell ref="C208:G208"/>
    <mergeCell ref="B218:J218"/>
    <mergeCell ref="B219:J219"/>
    <mergeCell ref="B214:J214"/>
    <mergeCell ref="H255:J255"/>
    <mergeCell ref="C256:F256"/>
    <mergeCell ref="B252:J252"/>
    <mergeCell ref="B261:J261"/>
    <mergeCell ref="H256:J256"/>
    <mergeCell ref="B260:J260"/>
    <mergeCell ref="C210:G210"/>
    <mergeCell ref="C211:G211"/>
    <mergeCell ref="C255:F255"/>
    <mergeCell ref="B237:J237"/>
    <mergeCell ref="B239:J239"/>
    <mergeCell ref="B240:J240"/>
    <mergeCell ref="H234:J234"/>
    <mergeCell ref="C248:G248"/>
    <mergeCell ref="C243:G243"/>
    <mergeCell ref="C247:G247"/>
    <mergeCell ref="B263:J263"/>
    <mergeCell ref="B264:J264"/>
    <mergeCell ref="B288:J288"/>
    <mergeCell ref="B358:J358"/>
    <mergeCell ref="B359:J359"/>
    <mergeCell ref="B360:J360"/>
    <mergeCell ref="B361:J361"/>
    <mergeCell ref="B367:J367"/>
    <mergeCell ref="H303:J303"/>
    <mergeCell ref="C302:F302"/>
    <mergeCell ref="H279:J279"/>
    <mergeCell ref="H291:J291"/>
    <mergeCell ref="C292:F292"/>
    <mergeCell ref="H292:J292"/>
    <mergeCell ref="B281:J281"/>
    <mergeCell ref="C284:F284"/>
    <mergeCell ref="C274:F274"/>
    <mergeCell ref="H274:J274"/>
    <mergeCell ref="C275:F275"/>
    <mergeCell ref="H275:J275"/>
    <mergeCell ref="B345:J345"/>
    <mergeCell ref="B337:J337"/>
    <mergeCell ref="B355:J355"/>
    <mergeCell ref="B356:J356"/>
    <mergeCell ref="B339:J339"/>
    <mergeCell ref="B342:J342"/>
    <mergeCell ref="H343:J343"/>
    <mergeCell ref="H341:J341"/>
    <mergeCell ref="H346:J346"/>
    <mergeCell ref="H347:J347"/>
    <mergeCell ref="C353:F353"/>
    <mergeCell ref="H353:J353"/>
    <mergeCell ref="B348:J348"/>
    <mergeCell ref="C347:F347"/>
    <mergeCell ref="C344:F344"/>
    <mergeCell ref="H344:J344"/>
    <mergeCell ref="C346:F346"/>
    <mergeCell ref="B349:J349"/>
    <mergeCell ref="C352:F352"/>
    <mergeCell ref="H352:J352"/>
    <mergeCell ref="C341:F341"/>
    <mergeCell ref="C343:F343"/>
    <mergeCell ref="C350:F350"/>
    <mergeCell ref="H350:J350"/>
    <mergeCell ref="C351:F351"/>
    <mergeCell ref="H351:J351"/>
    <mergeCell ref="B357:J357"/>
    <mergeCell ref="B354:J354"/>
    <mergeCell ref="B444:J444"/>
    <mergeCell ref="I465:J465"/>
    <mergeCell ref="B447:J447"/>
    <mergeCell ref="B448:J448"/>
    <mergeCell ref="B453:J453"/>
    <mergeCell ref="B452:J452"/>
    <mergeCell ref="B449:G449"/>
    <mergeCell ref="C451:G451"/>
    <mergeCell ref="C450:G450"/>
    <mergeCell ref="B461:J461"/>
    <mergeCell ref="B454:J454"/>
    <mergeCell ref="I464:J464"/>
    <mergeCell ref="C445:F445"/>
    <mergeCell ref="H445:J445"/>
    <mergeCell ref="C446:F446"/>
    <mergeCell ref="H446:J446"/>
    <mergeCell ref="B457:J457"/>
    <mergeCell ref="C458:F458"/>
    <mergeCell ref="H458:J458"/>
    <mergeCell ref="C459:F459"/>
    <mergeCell ref="H459:J459"/>
    <mergeCell ref="C463:F463"/>
    <mergeCell ref="H463:J463"/>
    <mergeCell ref="E163:J163"/>
    <mergeCell ref="B171:J171"/>
    <mergeCell ref="B163:D163"/>
    <mergeCell ref="C148:G148"/>
    <mergeCell ref="B170:J170"/>
    <mergeCell ref="B167:J167"/>
    <mergeCell ref="B168:J168"/>
    <mergeCell ref="C199:G199"/>
    <mergeCell ref="C249:G249"/>
    <mergeCell ref="C279:F279"/>
    <mergeCell ref="C304:F304"/>
    <mergeCell ref="H304:J304"/>
    <mergeCell ref="C303:F303"/>
    <mergeCell ref="B325:J325"/>
    <mergeCell ref="H400:J400"/>
    <mergeCell ref="B402:J402"/>
    <mergeCell ref="B398:J398"/>
    <mergeCell ref="B362:J362"/>
    <mergeCell ref="C381:G381"/>
    <mergeCell ref="B147:G147"/>
    <mergeCell ref="B173:J173"/>
    <mergeCell ref="C165:G165"/>
    <mergeCell ref="B169:J169"/>
    <mergeCell ref="B162:D162"/>
    <mergeCell ref="E162:J162"/>
    <mergeCell ref="C152:F152"/>
    <mergeCell ref="B336:J336"/>
    <mergeCell ref="B338:J338"/>
    <mergeCell ref="B335:J335"/>
    <mergeCell ref="B161:J161"/>
    <mergeCell ref="B159:J159"/>
    <mergeCell ref="B232:J232"/>
    <mergeCell ref="H227:J227"/>
    <mergeCell ref="B241:J241"/>
    <mergeCell ref="B238:J238"/>
    <mergeCell ref="C201:G201"/>
    <mergeCell ref="B188:J188"/>
    <mergeCell ref="B189:J189"/>
    <mergeCell ref="H233:J233"/>
    <mergeCell ref="H178:J178"/>
    <mergeCell ref="B174:J174"/>
    <mergeCell ref="B172:J172"/>
    <mergeCell ref="B231:J231"/>
    <mergeCell ref="B370:J370"/>
    <mergeCell ref="C384:G384"/>
    <mergeCell ref="C374:G374"/>
    <mergeCell ref="C375:G375"/>
    <mergeCell ref="B363:J363"/>
    <mergeCell ref="B364:J364"/>
    <mergeCell ref="C376:G376"/>
    <mergeCell ref="C377:G377"/>
    <mergeCell ref="C378:G378"/>
    <mergeCell ref="B366:J366"/>
    <mergeCell ref="B372:J372"/>
    <mergeCell ref="B365:J365"/>
    <mergeCell ref="B368:J368"/>
    <mergeCell ref="B369:J369"/>
    <mergeCell ref="C438:G438"/>
    <mergeCell ref="B429:J429"/>
    <mergeCell ref="C435:G435"/>
    <mergeCell ref="C390:G390"/>
    <mergeCell ref="B373:G373"/>
    <mergeCell ref="C395:G395"/>
    <mergeCell ref="C386:G386"/>
    <mergeCell ref="C385:G385"/>
    <mergeCell ref="B401:J401"/>
    <mergeCell ref="C394:G394"/>
    <mergeCell ref="H399:J399"/>
    <mergeCell ref="C387:G387"/>
    <mergeCell ref="C393:G393"/>
    <mergeCell ref="C379:G379"/>
    <mergeCell ref="C380:G380"/>
    <mergeCell ref="C383:G383"/>
    <mergeCell ref="C382:G382"/>
    <mergeCell ref="B417:J417"/>
    <mergeCell ref="B412:G412"/>
    <mergeCell ref="C389:G389"/>
    <mergeCell ref="C392:G392"/>
    <mergeCell ref="C388:G388"/>
    <mergeCell ref="C391:G391"/>
    <mergeCell ref="C400:F400"/>
    <mergeCell ref="C408:F408"/>
    <mergeCell ref="H408:J408"/>
    <mergeCell ref="C399:F399"/>
    <mergeCell ref="B403:J403"/>
    <mergeCell ref="C407:F407"/>
    <mergeCell ref="H407:J407"/>
    <mergeCell ref="B411:G411"/>
    <mergeCell ref="H411:J411"/>
    <mergeCell ref="B406:J406"/>
    <mergeCell ref="C404:F404"/>
    <mergeCell ref="H404:J404"/>
    <mergeCell ref="C405:F405"/>
    <mergeCell ref="C469:G469"/>
    <mergeCell ref="C471:G471"/>
    <mergeCell ref="C472:G472"/>
    <mergeCell ref="H422:J422"/>
    <mergeCell ref="C423:F423"/>
    <mergeCell ref="B396:J396"/>
    <mergeCell ref="B397:J397"/>
    <mergeCell ref="C415:G415"/>
    <mergeCell ref="B428:J428"/>
    <mergeCell ref="C416:G416"/>
    <mergeCell ref="H423:J423"/>
    <mergeCell ref="C426:F426"/>
    <mergeCell ref="H426:J426"/>
    <mergeCell ref="C427:F427"/>
    <mergeCell ref="H427:J427"/>
    <mergeCell ref="B442:J442"/>
    <mergeCell ref="C443:F443"/>
    <mergeCell ref="H443:J443"/>
    <mergeCell ref="B434:G434"/>
    <mergeCell ref="C436:G436"/>
    <mergeCell ref="B441:J441"/>
    <mergeCell ref="H405:J405"/>
    <mergeCell ref="B440:J440"/>
    <mergeCell ref="C437:G437"/>
    <mergeCell ref="B515:F515"/>
    <mergeCell ref="B491:H491"/>
    <mergeCell ref="B492:G492"/>
    <mergeCell ref="B479:J479"/>
    <mergeCell ref="C481:F481"/>
    <mergeCell ref="H481:J481"/>
    <mergeCell ref="C455:F455"/>
    <mergeCell ref="H455:J455"/>
    <mergeCell ref="C456:F456"/>
    <mergeCell ref="B466:J466"/>
    <mergeCell ref="C462:F462"/>
    <mergeCell ref="H462:J462"/>
    <mergeCell ref="B460:J460"/>
    <mergeCell ref="C480:F480"/>
    <mergeCell ref="H480:J480"/>
    <mergeCell ref="B464:H464"/>
    <mergeCell ref="B465:H465"/>
    <mergeCell ref="B474:J474"/>
    <mergeCell ref="B475:J475"/>
    <mergeCell ref="H456:J456"/>
    <mergeCell ref="C476:F476"/>
    <mergeCell ref="H476:J476"/>
    <mergeCell ref="B467:G467"/>
    <mergeCell ref="C468:G468"/>
    <mergeCell ref="C477:F477"/>
    <mergeCell ref="H477:J477"/>
    <mergeCell ref="C478:F478"/>
    <mergeCell ref="B506:H506"/>
    <mergeCell ref="B507:H507"/>
    <mergeCell ref="B508:J508"/>
    <mergeCell ref="B494:H494"/>
    <mergeCell ref="B495:H495"/>
    <mergeCell ref="B496:H496"/>
    <mergeCell ref="B497:G497"/>
    <mergeCell ref="B498:J498"/>
    <mergeCell ref="B502:J502"/>
    <mergeCell ref="B499:G499"/>
    <mergeCell ref="C501:G501"/>
    <mergeCell ref="C500:G500"/>
    <mergeCell ref="H478:J478"/>
    <mergeCell ref="B503:J503"/>
    <mergeCell ref="C482:F482"/>
    <mergeCell ref="B518:F518"/>
    <mergeCell ref="G518:J518"/>
    <mergeCell ref="B511:J511"/>
    <mergeCell ref="B512:J512"/>
    <mergeCell ref="B528:F528"/>
    <mergeCell ref="G528:J528"/>
    <mergeCell ref="B523:F523"/>
    <mergeCell ref="G523:J523"/>
    <mergeCell ref="B524:F524"/>
    <mergeCell ref="G524:J524"/>
    <mergeCell ref="B525:F525"/>
    <mergeCell ref="G525:J525"/>
    <mergeCell ref="B519:F519"/>
    <mergeCell ref="G519:J519"/>
    <mergeCell ref="B520:F520"/>
    <mergeCell ref="G520:J520"/>
    <mergeCell ref="B521:J521"/>
    <mergeCell ref="B522:H522"/>
    <mergeCell ref="B526:F526"/>
    <mergeCell ref="G526:J526"/>
    <mergeCell ref="B527:F527"/>
    <mergeCell ref="G527:J527"/>
    <mergeCell ref="G517:J517"/>
    <mergeCell ref="B514:J514"/>
    <mergeCell ref="B529:J529"/>
    <mergeCell ref="B530:J530"/>
    <mergeCell ref="B531:J531"/>
    <mergeCell ref="C473:G473"/>
    <mergeCell ref="C510:G510"/>
    <mergeCell ref="H482:J482"/>
    <mergeCell ref="C484:F484"/>
    <mergeCell ref="H484:J484"/>
    <mergeCell ref="C485:F485"/>
    <mergeCell ref="H485:J485"/>
    <mergeCell ref="C486:F486"/>
    <mergeCell ref="H486:J486"/>
    <mergeCell ref="B493:H493"/>
    <mergeCell ref="B487:J487"/>
    <mergeCell ref="B483:J483"/>
    <mergeCell ref="B488:H488"/>
    <mergeCell ref="B489:H489"/>
    <mergeCell ref="B505:J505"/>
    <mergeCell ref="G515:J515"/>
    <mergeCell ref="B509:G509"/>
    <mergeCell ref="B490:H490"/>
    <mergeCell ref="B516:F516"/>
    <mergeCell ref="G516:J516"/>
    <mergeCell ref="B517:F517"/>
    <mergeCell ref="B532:J532"/>
    <mergeCell ref="B533:J533"/>
    <mergeCell ref="B534:J534"/>
    <mergeCell ref="B535:H535"/>
    <mergeCell ref="B536:J536"/>
    <mergeCell ref="B537:J537"/>
    <mergeCell ref="B544:J544"/>
    <mergeCell ref="I551:J551"/>
    <mergeCell ref="I552:J552"/>
    <mergeCell ref="B538:H538"/>
    <mergeCell ref="B539:J539"/>
    <mergeCell ref="B540:J540"/>
    <mergeCell ref="B541:J541"/>
    <mergeCell ref="B542:J542"/>
    <mergeCell ref="B543:J543"/>
    <mergeCell ref="B554:E554"/>
    <mergeCell ref="I545:J545"/>
    <mergeCell ref="I546:J546"/>
    <mergeCell ref="I547:J547"/>
    <mergeCell ref="I548:J548"/>
    <mergeCell ref="I549:J549"/>
    <mergeCell ref="I550:J550"/>
    <mergeCell ref="I553:J553"/>
    <mergeCell ref="I554:J554"/>
    <mergeCell ref="B545:E545"/>
    <mergeCell ref="B546:E546"/>
    <mergeCell ref="B547:E547"/>
    <mergeCell ref="B548:E548"/>
    <mergeCell ref="B549:E549"/>
    <mergeCell ref="B550:E550"/>
    <mergeCell ref="B551:E551"/>
    <mergeCell ref="B552:E552"/>
    <mergeCell ref="B553:E553"/>
    <mergeCell ref="I4:J4"/>
    <mergeCell ref="F4:G4"/>
    <mergeCell ref="D4:E4"/>
    <mergeCell ref="B4:C4"/>
    <mergeCell ref="B5:C5"/>
    <mergeCell ref="D5:E5"/>
    <mergeCell ref="F5:G5"/>
    <mergeCell ref="I5:J5"/>
    <mergeCell ref="B6:C6"/>
    <mergeCell ref="D6:E6"/>
    <mergeCell ref="F6:G6"/>
    <mergeCell ref="I6:J6"/>
    <mergeCell ref="B7:C7"/>
    <mergeCell ref="D7:E7"/>
    <mergeCell ref="F7:G7"/>
    <mergeCell ref="I7:J7"/>
    <mergeCell ref="B8:C8"/>
    <mergeCell ref="D8:E8"/>
    <mergeCell ref="F8:G8"/>
    <mergeCell ref="I8:J8"/>
    <mergeCell ref="B9:C9"/>
    <mergeCell ref="D9:E9"/>
    <mergeCell ref="F9:G9"/>
    <mergeCell ref="I9:J9"/>
    <mergeCell ref="B10:C10"/>
    <mergeCell ref="D10:E10"/>
    <mergeCell ref="F10:G10"/>
    <mergeCell ref="I10:J10"/>
    <mergeCell ref="B11:C11"/>
    <mergeCell ref="D11:E11"/>
    <mergeCell ref="F11:G11"/>
    <mergeCell ref="I11:J11"/>
    <mergeCell ref="B12:C12"/>
    <mergeCell ref="D12:E12"/>
    <mergeCell ref="F12:G12"/>
    <mergeCell ref="I12:J12"/>
    <mergeCell ref="D13:E13"/>
    <mergeCell ref="F13:G13"/>
    <mergeCell ref="I13:J13"/>
    <mergeCell ref="B15:C15"/>
    <mergeCell ref="D15:E15"/>
    <mergeCell ref="F15:G15"/>
    <mergeCell ref="I15:J15"/>
    <mergeCell ref="B16:C16"/>
    <mergeCell ref="D16:E16"/>
    <mergeCell ref="F16:G16"/>
    <mergeCell ref="I16:J16"/>
    <mergeCell ref="B14:C14"/>
    <mergeCell ref="D14:E14"/>
    <mergeCell ref="F14:G14"/>
    <mergeCell ref="I14:J14"/>
    <mergeCell ref="B13:C13"/>
    <mergeCell ref="B17:C17"/>
    <mergeCell ref="D17:E17"/>
    <mergeCell ref="F17:G17"/>
    <mergeCell ref="I17:J17"/>
    <mergeCell ref="I22:J22"/>
    <mergeCell ref="B25:C25"/>
    <mergeCell ref="D25:E25"/>
    <mergeCell ref="F25:G25"/>
    <mergeCell ref="I25:J25"/>
    <mergeCell ref="B21:C21"/>
    <mergeCell ref="D21:E21"/>
    <mergeCell ref="F21:G21"/>
    <mergeCell ref="I21:J21"/>
    <mergeCell ref="B24:C24"/>
    <mergeCell ref="D24:E24"/>
    <mergeCell ref="F24:G24"/>
    <mergeCell ref="I24:J24"/>
    <mergeCell ref="B18:C18"/>
    <mergeCell ref="D18:E18"/>
    <mergeCell ref="F18:G18"/>
    <mergeCell ref="I18:J18"/>
    <mergeCell ref="B28:C28"/>
    <mergeCell ref="D28:E28"/>
    <mergeCell ref="F28:G28"/>
    <mergeCell ref="I28:J28"/>
    <mergeCell ref="F26:G26"/>
    <mergeCell ref="I26:J26"/>
    <mergeCell ref="B22:C22"/>
    <mergeCell ref="D22:E22"/>
    <mergeCell ref="F22:G22"/>
    <mergeCell ref="B23:C23"/>
    <mergeCell ref="D23:E23"/>
    <mergeCell ref="F23:G23"/>
    <mergeCell ref="I23:J23"/>
    <mergeCell ref="B27:C27"/>
    <mergeCell ref="D27:E27"/>
    <mergeCell ref="F27:G27"/>
    <mergeCell ref="I27:J27"/>
    <mergeCell ref="B26:C26"/>
    <mergeCell ref="D26:E26"/>
    <mergeCell ref="B29:C29"/>
    <mergeCell ref="D29:E29"/>
    <mergeCell ref="F29:G29"/>
    <mergeCell ref="I29:J29"/>
    <mergeCell ref="B31:C31"/>
    <mergeCell ref="D31:E31"/>
    <mergeCell ref="F31:G31"/>
    <mergeCell ref="B34:C34"/>
    <mergeCell ref="D34:E34"/>
    <mergeCell ref="F34:G34"/>
    <mergeCell ref="I31:J31"/>
    <mergeCell ref="B30:C30"/>
    <mergeCell ref="D30:E30"/>
    <mergeCell ref="F30:G30"/>
    <mergeCell ref="I30:J30"/>
    <mergeCell ref="B32:C32"/>
    <mergeCell ref="D32:E32"/>
    <mergeCell ref="F32:G32"/>
    <mergeCell ref="I32:J32"/>
    <mergeCell ref="B33:C33"/>
    <mergeCell ref="D33:E33"/>
    <mergeCell ref="F33:G33"/>
    <mergeCell ref="I33:J33"/>
    <mergeCell ref="B36:C36"/>
    <mergeCell ref="D36:E36"/>
    <mergeCell ref="F36:G36"/>
    <mergeCell ref="I36:J36"/>
    <mergeCell ref="I34:J34"/>
    <mergeCell ref="B84:J84"/>
    <mergeCell ref="B37:J37"/>
    <mergeCell ref="B39:C39"/>
    <mergeCell ref="B40:C40"/>
    <mergeCell ref="G39:H39"/>
    <mergeCell ref="B72:J72"/>
    <mergeCell ref="B35:C35"/>
    <mergeCell ref="D35:E35"/>
    <mergeCell ref="I35:J35"/>
    <mergeCell ref="C68:F68"/>
    <mergeCell ref="H68:J68"/>
    <mergeCell ref="D38:J38"/>
    <mergeCell ref="B66:J66"/>
    <mergeCell ref="B61:J61"/>
    <mergeCell ref="B48:J48"/>
    <mergeCell ref="D39:F39"/>
    <mergeCell ref="F35:G35"/>
    <mergeCell ref="B38:C38"/>
    <mergeCell ref="B41:C41"/>
    <mergeCell ref="I39:J39"/>
    <mergeCell ref="B42:C42"/>
    <mergeCell ref="B45:C45"/>
    <mergeCell ref="D44:J44"/>
    <mergeCell ref="F45:H45"/>
    <mergeCell ref="H83:J83"/>
    <mergeCell ref="C86:F86"/>
    <mergeCell ref="H86:J86"/>
    <mergeCell ref="C79:F79"/>
    <mergeCell ref="B81:J81"/>
    <mergeCell ref="C77:F77"/>
    <mergeCell ref="H77:J77"/>
    <mergeCell ref="B47:J47"/>
    <mergeCell ref="B62:J62"/>
    <mergeCell ref="B63:J63"/>
    <mergeCell ref="B49:J49"/>
    <mergeCell ref="C64:F64"/>
    <mergeCell ref="H64:J64"/>
    <mergeCell ref="C65:F65"/>
    <mergeCell ref="H65:J65"/>
    <mergeCell ref="C67:F67"/>
    <mergeCell ref="H67:J67"/>
    <mergeCell ref="D41:J41"/>
    <mergeCell ref="D42:J42"/>
    <mergeCell ref="C90:F90"/>
    <mergeCell ref="H89:J89"/>
    <mergeCell ref="H90:J90"/>
    <mergeCell ref="C92:F92"/>
    <mergeCell ref="H92:J92"/>
    <mergeCell ref="C93:F93"/>
    <mergeCell ref="H93:J93"/>
    <mergeCell ref="B91:J91"/>
    <mergeCell ref="G111:J111"/>
    <mergeCell ref="H105:J105"/>
    <mergeCell ref="C106:F106"/>
    <mergeCell ref="H106:J106"/>
    <mergeCell ref="C109:F109"/>
    <mergeCell ref="H109:J109"/>
    <mergeCell ref="C110:F110"/>
    <mergeCell ref="H110:J110"/>
    <mergeCell ref="C101:F101"/>
    <mergeCell ref="H101:J101"/>
    <mergeCell ref="B94:J94"/>
    <mergeCell ref="G115:J115"/>
    <mergeCell ref="C117:F117"/>
    <mergeCell ref="B116:J116"/>
    <mergeCell ref="C114:F114"/>
    <mergeCell ref="H114:J114"/>
    <mergeCell ref="C113:F113"/>
    <mergeCell ref="H113:J113"/>
    <mergeCell ref="H117:J117"/>
    <mergeCell ref="B100:J100"/>
    <mergeCell ref="B104:J104"/>
    <mergeCell ref="B108:J108"/>
    <mergeCell ref="B111:E111"/>
    <mergeCell ref="B103:E103"/>
    <mergeCell ref="G103:J103"/>
    <mergeCell ref="B112:J112"/>
    <mergeCell ref="G107:J107"/>
    <mergeCell ref="B115:E115"/>
    <mergeCell ref="H302:J302"/>
    <mergeCell ref="E126:J126"/>
    <mergeCell ref="B127:J127"/>
    <mergeCell ref="B128:J128"/>
    <mergeCell ref="C118:F118"/>
    <mergeCell ref="H118:J118"/>
    <mergeCell ref="B125:J125"/>
    <mergeCell ref="B122:G122"/>
    <mergeCell ref="C123:G123"/>
    <mergeCell ref="B119:E119"/>
    <mergeCell ref="G119:J119"/>
    <mergeCell ref="B213:E213"/>
    <mergeCell ref="F213:J213"/>
    <mergeCell ref="B191:J191"/>
    <mergeCell ref="C200:G200"/>
    <mergeCell ref="C209:G209"/>
    <mergeCell ref="B140:E140"/>
    <mergeCell ref="B160:J160"/>
    <mergeCell ref="C166:G166"/>
    <mergeCell ref="C179:F179"/>
    <mergeCell ref="H179:J179"/>
    <mergeCell ref="C153:G153"/>
    <mergeCell ref="B141:J141"/>
    <mergeCell ref="B158:J158"/>
    <mergeCell ref="H334:J334"/>
    <mergeCell ref="H321:J321"/>
    <mergeCell ref="C102:F102"/>
    <mergeCell ref="H102:J102"/>
    <mergeCell ref="C105:F105"/>
    <mergeCell ref="B295:J295"/>
    <mergeCell ref="C278:F278"/>
    <mergeCell ref="H278:J278"/>
    <mergeCell ref="C290:F290"/>
    <mergeCell ref="B242:G242"/>
    <mergeCell ref="C244:G244"/>
    <mergeCell ref="C245:G245"/>
    <mergeCell ref="C246:G246"/>
    <mergeCell ref="C286:F286"/>
    <mergeCell ref="H286:J286"/>
    <mergeCell ref="B266:J266"/>
    <mergeCell ref="B268:J268"/>
    <mergeCell ref="B217:J217"/>
    <mergeCell ref="C178:F178"/>
    <mergeCell ref="B120:J120"/>
    <mergeCell ref="B121:J121"/>
    <mergeCell ref="H284:J284"/>
    <mergeCell ref="C285:F285"/>
    <mergeCell ref="H285:J285"/>
    <mergeCell ref="C308:F308"/>
    <mergeCell ref="H320:J320"/>
    <mergeCell ref="C470:G470"/>
    <mergeCell ref="B418:J418"/>
    <mergeCell ref="H314:J314"/>
    <mergeCell ref="C413:G413"/>
    <mergeCell ref="C414:G414"/>
    <mergeCell ref="B410:J410"/>
    <mergeCell ref="C439:G439"/>
    <mergeCell ref="B430:J430"/>
    <mergeCell ref="B433:J433"/>
    <mergeCell ref="B371:J371"/>
    <mergeCell ref="B419:J419"/>
    <mergeCell ref="B432:J432"/>
    <mergeCell ref="B420:J420"/>
    <mergeCell ref="B424:J424"/>
    <mergeCell ref="B431:J431"/>
    <mergeCell ref="C422:F422"/>
    <mergeCell ref="B425:J425"/>
    <mergeCell ref="B421:J421"/>
    <mergeCell ref="C334:F334"/>
    <mergeCell ref="C320:F320"/>
    <mergeCell ref="B331:J331"/>
    <mergeCell ref="C332:F332"/>
    <mergeCell ref="B277:J277"/>
    <mergeCell ref="B282:J282"/>
    <mergeCell ref="C280:F280"/>
    <mergeCell ref="H280:J280"/>
    <mergeCell ref="B293:J293"/>
    <mergeCell ref="B301:J301"/>
    <mergeCell ref="B294:J294"/>
    <mergeCell ref="B287:J287"/>
    <mergeCell ref="C291:F291"/>
    <mergeCell ref="B289:J289"/>
    <mergeCell ref="H290:J290"/>
    <mergeCell ref="C298:F298"/>
    <mergeCell ref="H298:J298"/>
    <mergeCell ref="B300:J300"/>
    <mergeCell ref="B299:J299"/>
    <mergeCell ref="C297:F297"/>
    <mergeCell ref="H297:J297"/>
    <mergeCell ref="B312:J312"/>
    <mergeCell ref="C321:F321"/>
    <mergeCell ref="C333:F333"/>
    <mergeCell ref="C327:F327"/>
    <mergeCell ref="B330:J330"/>
    <mergeCell ref="H332:J332"/>
    <mergeCell ref="H310:J310"/>
    <mergeCell ref="C326:F326"/>
    <mergeCell ref="H326:J326"/>
    <mergeCell ref="B329:J329"/>
    <mergeCell ref="C322:F322"/>
    <mergeCell ref="C310:F310"/>
    <mergeCell ref="C315:F315"/>
    <mergeCell ref="H315:J315"/>
    <mergeCell ref="B318:J318"/>
    <mergeCell ref="B319:J319"/>
    <mergeCell ref="C314:F314"/>
    <mergeCell ref="H322:J322"/>
    <mergeCell ref="H333:J333"/>
    <mergeCell ref="C316:F316"/>
    <mergeCell ref="H327:J327"/>
    <mergeCell ref="C328:F328"/>
    <mergeCell ref="H328:J328"/>
    <mergeCell ref="H316:J316"/>
    <mergeCell ref="B317:J317"/>
    <mergeCell ref="B323:J323"/>
    <mergeCell ref="B283:J283"/>
    <mergeCell ref="C296:F296"/>
    <mergeCell ref="H296:J296"/>
    <mergeCell ref="B46:J46"/>
    <mergeCell ref="C340:F340"/>
    <mergeCell ref="H340:J340"/>
    <mergeCell ref="C250:G250"/>
    <mergeCell ref="C251:G251"/>
    <mergeCell ref="B253:J253"/>
    <mergeCell ref="B267:J267"/>
    <mergeCell ref="B190:J190"/>
    <mergeCell ref="H226:J226"/>
    <mergeCell ref="C227:F227"/>
    <mergeCell ref="B195:H195"/>
    <mergeCell ref="B177:J177"/>
    <mergeCell ref="B307:J307"/>
    <mergeCell ref="B305:J305"/>
    <mergeCell ref="B311:J311"/>
    <mergeCell ref="B306:J306"/>
    <mergeCell ref="H308:J308"/>
    <mergeCell ref="C309:F309"/>
    <mergeCell ref="H309:J309"/>
    <mergeCell ref="B313:J313"/>
    <mergeCell ref="B324:J324"/>
    <mergeCell ref="B3:J3"/>
    <mergeCell ref="B20:J20"/>
    <mergeCell ref="B95:J95"/>
    <mergeCell ref="C135:F135"/>
    <mergeCell ref="C136:F136"/>
    <mergeCell ref="C149:F149"/>
    <mergeCell ref="C150:F150"/>
    <mergeCell ref="C151:F151"/>
    <mergeCell ref="B236:J236"/>
    <mergeCell ref="C175:F175"/>
    <mergeCell ref="H175:J175"/>
    <mergeCell ref="C176:F176"/>
    <mergeCell ref="H176:J176"/>
    <mergeCell ref="C234:F234"/>
    <mergeCell ref="B19:C19"/>
    <mergeCell ref="D19:E19"/>
    <mergeCell ref="F19:G19"/>
    <mergeCell ref="I19:J19"/>
    <mergeCell ref="B133:G133"/>
    <mergeCell ref="B215:J215"/>
    <mergeCell ref="B216:J216"/>
    <mergeCell ref="B107:E107"/>
  </mergeCells>
  <conditionalFormatting sqref="B124 B123:C123">
    <cfRule type="expression" dxfId="661" priority="568">
      <formula>"N"</formula>
    </cfRule>
  </conditionalFormatting>
  <conditionalFormatting sqref="C124">
    <cfRule type="expression" dxfId="660" priority="564">
      <formula>"N"</formula>
    </cfRule>
  </conditionalFormatting>
  <conditionalFormatting sqref="J123:J124">
    <cfRule type="expression" dxfId="659" priority="567">
      <formula>"N"</formula>
    </cfRule>
  </conditionalFormatting>
  <conditionalFormatting sqref="I123:I124">
    <cfRule type="expression" dxfId="658" priority="566">
      <formula>"N"</formula>
    </cfRule>
  </conditionalFormatting>
  <conditionalFormatting sqref="H123:H124">
    <cfRule type="expression" dxfId="657" priority="565">
      <formula>"N"</formula>
    </cfRule>
  </conditionalFormatting>
  <conditionalFormatting sqref="C153">
    <cfRule type="expression" dxfId="656" priority="545">
      <formula>"N"</formula>
    </cfRule>
  </conditionalFormatting>
  <conditionalFormatting sqref="J153">
    <cfRule type="expression" dxfId="655" priority="548">
      <formula>"N"</formula>
    </cfRule>
  </conditionalFormatting>
  <conditionalFormatting sqref="I153">
    <cfRule type="expression" dxfId="654" priority="547">
      <formula>"N"</formula>
    </cfRule>
  </conditionalFormatting>
  <conditionalFormatting sqref="H153">
    <cfRule type="expression" dxfId="653" priority="546">
      <formula>"N"</formula>
    </cfRule>
  </conditionalFormatting>
  <conditionalFormatting sqref="B153">
    <cfRule type="expression" dxfId="652" priority="540">
      <formula>"N"</formula>
    </cfRule>
  </conditionalFormatting>
  <conditionalFormatting sqref="B166">
    <cfRule type="expression" dxfId="651" priority="522">
      <formula>"N"</formula>
    </cfRule>
  </conditionalFormatting>
  <conditionalFormatting sqref="C166">
    <cfRule type="expression" dxfId="650" priority="518">
      <formula>"N"</formula>
    </cfRule>
  </conditionalFormatting>
  <conditionalFormatting sqref="J166">
    <cfRule type="expression" dxfId="649" priority="521">
      <formula>"N"</formula>
    </cfRule>
  </conditionalFormatting>
  <conditionalFormatting sqref="I166">
    <cfRule type="expression" dxfId="648" priority="520">
      <formula>"N"</formula>
    </cfRule>
  </conditionalFormatting>
  <conditionalFormatting sqref="H166">
    <cfRule type="expression" dxfId="647" priority="519">
      <formula>"N"</formula>
    </cfRule>
  </conditionalFormatting>
  <conditionalFormatting sqref="B199:C199 B204 B206">
    <cfRule type="expression" dxfId="646" priority="517">
      <formula>"N"</formula>
    </cfRule>
  </conditionalFormatting>
  <conditionalFormatting sqref="C206">
    <cfRule type="expression" dxfId="645" priority="513">
      <formula>"N"</formula>
    </cfRule>
  </conditionalFormatting>
  <conditionalFormatting sqref="J199 J206">
    <cfRule type="expression" dxfId="644" priority="516">
      <formula>"N"</formula>
    </cfRule>
  </conditionalFormatting>
  <conditionalFormatting sqref="I199">
    <cfRule type="expression" dxfId="643" priority="515">
      <formula>"N"</formula>
    </cfRule>
  </conditionalFormatting>
  <conditionalFormatting sqref="H199 H206">
    <cfRule type="expression" dxfId="642" priority="514">
      <formula>"N"</formula>
    </cfRule>
  </conditionalFormatting>
  <conditionalFormatting sqref="C204">
    <cfRule type="expression" dxfId="641" priority="509">
      <formula>"N"</formula>
    </cfRule>
  </conditionalFormatting>
  <conditionalFormatting sqref="J204">
    <cfRule type="expression" dxfId="640" priority="512">
      <formula>"N"</formula>
    </cfRule>
  </conditionalFormatting>
  <conditionalFormatting sqref="H204">
    <cfRule type="expression" dxfId="639" priority="510">
      <formula>"N"</formula>
    </cfRule>
  </conditionalFormatting>
  <conditionalFormatting sqref="B198 B201 B203 B205 B208">
    <cfRule type="expression" dxfId="638" priority="503">
      <formula>"N"</formula>
    </cfRule>
  </conditionalFormatting>
  <conditionalFormatting sqref="I198">
    <cfRule type="expression" dxfId="637" priority="499">
      <formula>"N"</formula>
    </cfRule>
  </conditionalFormatting>
  <conditionalFormatting sqref="J198">
    <cfRule type="expression" dxfId="636" priority="502">
      <formula>"N"</formula>
    </cfRule>
  </conditionalFormatting>
  <conditionalFormatting sqref="C198">
    <cfRule type="expression" dxfId="635" priority="501">
      <formula>"N"</formula>
    </cfRule>
  </conditionalFormatting>
  <conditionalFormatting sqref="C201">
    <cfRule type="expression" dxfId="634" priority="495">
      <formula>"N"</formula>
    </cfRule>
  </conditionalFormatting>
  <conditionalFormatting sqref="J201">
    <cfRule type="expression" dxfId="633" priority="498">
      <formula>"N"</formula>
    </cfRule>
  </conditionalFormatting>
  <conditionalFormatting sqref="I201">
    <cfRule type="expression" dxfId="632" priority="497">
      <formula>"N"</formula>
    </cfRule>
  </conditionalFormatting>
  <conditionalFormatting sqref="H201">
    <cfRule type="expression" dxfId="631" priority="496">
      <formula>"N"</formula>
    </cfRule>
  </conditionalFormatting>
  <conditionalFormatting sqref="H203">
    <cfRule type="expression" dxfId="630" priority="481">
      <formula>"N"</formula>
    </cfRule>
  </conditionalFormatting>
  <conditionalFormatting sqref="J203">
    <cfRule type="expression" dxfId="629" priority="483">
      <formula>"N"</formula>
    </cfRule>
  </conditionalFormatting>
  <conditionalFormatting sqref="I203">
    <cfRule type="expression" dxfId="628" priority="482">
      <formula>"N"</formula>
    </cfRule>
  </conditionalFormatting>
  <conditionalFormatting sqref="C203">
    <cfRule type="expression" dxfId="627" priority="480">
      <formula>"N"</formula>
    </cfRule>
  </conditionalFormatting>
  <conditionalFormatting sqref="C208">
    <cfRule type="expression" dxfId="626" priority="460">
      <formula>"N"</formula>
    </cfRule>
  </conditionalFormatting>
  <conditionalFormatting sqref="J208">
    <cfRule type="expression" dxfId="625" priority="463">
      <formula>"N"</formula>
    </cfRule>
  </conditionalFormatting>
  <conditionalFormatting sqref="I208">
    <cfRule type="expression" dxfId="624" priority="462">
      <formula>"N"</formula>
    </cfRule>
  </conditionalFormatting>
  <conditionalFormatting sqref="H208">
    <cfRule type="expression" dxfId="623" priority="461">
      <formula>"N"</formula>
    </cfRule>
  </conditionalFormatting>
  <conditionalFormatting sqref="C245">
    <cfRule type="expression" dxfId="622" priority="450">
      <formula>"N"</formula>
    </cfRule>
  </conditionalFormatting>
  <conditionalFormatting sqref="J245">
    <cfRule type="expression" dxfId="621" priority="449">
      <formula>"N"</formula>
    </cfRule>
  </conditionalFormatting>
  <conditionalFormatting sqref="I245">
    <cfRule type="expression" dxfId="620" priority="448">
      <formula>"N"</formula>
    </cfRule>
  </conditionalFormatting>
  <conditionalFormatting sqref="H245">
    <cfRule type="expression" dxfId="619" priority="447">
      <formula>"N"</formula>
    </cfRule>
  </conditionalFormatting>
  <conditionalFormatting sqref="C251">
    <cfRule type="expression" dxfId="618" priority="443">
      <formula>"N"</formula>
    </cfRule>
  </conditionalFormatting>
  <conditionalFormatting sqref="J251">
    <cfRule type="expression" dxfId="617" priority="446">
      <formula>"N"</formula>
    </cfRule>
  </conditionalFormatting>
  <conditionalFormatting sqref="I251">
    <cfRule type="expression" dxfId="616" priority="445">
      <formula>"N"</formula>
    </cfRule>
  </conditionalFormatting>
  <conditionalFormatting sqref="H251">
    <cfRule type="expression" dxfId="615" priority="444">
      <formula>"N"</formula>
    </cfRule>
  </conditionalFormatting>
  <conditionalFormatting sqref="B244 B246">
    <cfRule type="expression" dxfId="614" priority="438">
      <formula>"N"</formula>
    </cfRule>
  </conditionalFormatting>
  <conditionalFormatting sqref="I246">
    <cfRule type="expression" dxfId="613" priority="439">
      <formula>"N"</formula>
    </cfRule>
  </conditionalFormatting>
  <conditionalFormatting sqref="J246">
    <cfRule type="expression" dxfId="612" priority="442">
      <formula>"N"</formula>
    </cfRule>
  </conditionalFormatting>
  <conditionalFormatting sqref="C246">
    <cfRule type="expression" dxfId="611" priority="441">
      <formula>"N"</formula>
    </cfRule>
  </conditionalFormatting>
  <conditionalFormatting sqref="H246">
    <cfRule type="expression" dxfId="610" priority="440">
      <formula>"N"</formula>
    </cfRule>
  </conditionalFormatting>
  <conditionalFormatting sqref="I244">
    <cfRule type="expression" dxfId="609" priority="435">
      <formula>"N"</formula>
    </cfRule>
  </conditionalFormatting>
  <conditionalFormatting sqref="J244">
    <cfRule type="expression" dxfId="608" priority="437">
      <formula>"N"</formula>
    </cfRule>
  </conditionalFormatting>
  <conditionalFormatting sqref="C244">
    <cfRule type="expression" dxfId="607" priority="436">
      <formula>"N"</formula>
    </cfRule>
  </conditionalFormatting>
  <conditionalFormatting sqref="C247">
    <cfRule type="expression" dxfId="606" priority="431">
      <formula>"N"</formula>
    </cfRule>
  </conditionalFormatting>
  <conditionalFormatting sqref="J247">
    <cfRule type="expression" dxfId="605" priority="434">
      <formula>"N"</formula>
    </cfRule>
  </conditionalFormatting>
  <conditionalFormatting sqref="I247:I248">
    <cfRule type="expression" dxfId="604" priority="433">
      <formula>"N"</formula>
    </cfRule>
  </conditionalFormatting>
  <conditionalFormatting sqref="H247">
    <cfRule type="expression" dxfId="603" priority="432">
      <formula>"N"</formula>
    </cfRule>
  </conditionalFormatting>
  <conditionalFormatting sqref="C249">
    <cfRule type="expression" dxfId="602" priority="427">
      <formula>"N"</formula>
    </cfRule>
  </conditionalFormatting>
  <conditionalFormatting sqref="J249">
    <cfRule type="expression" dxfId="601" priority="430">
      <formula>"N"</formula>
    </cfRule>
  </conditionalFormatting>
  <conditionalFormatting sqref="H249">
    <cfRule type="expression" dxfId="600" priority="428">
      <formula>"N"</formula>
    </cfRule>
  </conditionalFormatting>
  <conditionalFormatting sqref="C250">
    <cfRule type="expression" dxfId="599" priority="423">
      <formula>"N"</formula>
    </cfRule>
  </conditionalFormatting>
  <conditionalFormatting sqref="J250">
    <cfRule type="expression" dxfId="598" priority="426">
      <formula>"N"</formula>
    </cfRule>
  </conditionalFormatting>
  <conditionalFormatting sqref="I250">
    <cfRule type="expression" dxfId="597" priority="425">
      <formula>"N"</formula>
    </cfRule>
  </conditionalFormatting>
  <conditionalFormatting sqref="H250">
    <cfRule type="expression" dxfId="596" priority="424">
      <formula>"N"</formula>
    </cfRule>
  </conditionalFormatting>
  <conditionalFormatting sqref="B375:C375 B378 B381 B384 B387 B390">
    <cfRule type="expression" dxfId="595" priority="422">
      <formula>"N"</formula>
    </cfRule>
  </conditionalFormatting>
  <conditionalFormatting sqref="C386">
    <cfRule type="expression" dxfId="594" priority="418">
      <formula>"N"</formula>
    </cfRule>
  </conditionalFormatting>
  <conditionalFormatting sqref="J375 J386">
    <cfRule type="expression" dxfId="593" priority="421">
      <formula>"N"</formula>
    </cfRule>
  </conditionalFormatting>
  <conditionalFormatting sqref="I375 I386">
    <cfRule type="expression" dxfId="592" priority="420">
      <formula>"N"</formula>
    </cfRule>
  </conditionalFormatting>
  <conditionalFormatting sqref="H375 H386">
    <cfRule type="expression" dxfId="591" priority="419">
      <formula>"N"</formula>
    </cfRule>
  </conditionalFormatting>
  <conditionalFormatting sqref="C380">
    <cfRule type="expression" dxfId="590" priority="414">
      <formula>"N"</formula>
    </cfRule>
  </conditionalFormatting>
  <conditionalFormatting sqref="J380">
    <cfRule type="expression" dxfId="589" priority="417">
      <formula>"N"</formula>
    </cfRule>
  </conditionalFormatting>
  <conditionalFormatting sqref="I380">
    <cfRule type="expression" dxfId="588" priority="416">
      <formula>"N"</formula>
    </cfRule>
  </conditionalFormatting>
  <conditionalFormatting sqref="H380">
    <cfRule type="expression" dxfId="587" priority="415">
      <formula>"N"</formula>
    </cfRule>
  </conditionalFormatting>
  <conditionalFormatting sqref="B374 B376:B377 B379:B380 B382:B383 B385:B386 B388:B389 B391:B392 B394">
    <cfRule type="expression" dxfId="586" priority="409">
      <formula>"N"</formula>
    </cfRule>
  </conditionalFormatting>
  <conditionalFormatting sqref="I376">
    <cfRule type="expression" dxfId="585" priority="410">
      <formula>"N"</formula>
    </cfRule>
  </conditionalFormatting>
  <conditionalFormatting sqref="J376">
    <cfRule type="expression" dxfId="584" priority="413">
      <formula>"N"</formula>
    </cfRule>
  </conditionalFormatting>
  <conditionalFormatting sqref="C376">
    <cfRule type="expression" dxfId="583" priority="412">
      <formula>"N"</formula>
    </cfRule>
  </conditionalFormatting>
  <conditionalFormatting sqref="H376">
    <cfRule type="expression" dxfId="582" priority="411">
      <formula>"N"</formula>
    </cfRule>
  </conditionalFormatting>
  <conditionalFormatting sqref="J383">
    <cfRule type="expression" dxfId="581" priority="401">
      <formula>"N"</formula>
    </cfRule>
  </conditionalFormatting>
  <conditionalFormatting sqref="I374">
    <cfRule type="expression" dxfId="580" priority="406">
      <formula>"N"</formula>
    </cfRule>
  </conditionalFormatting>
  <conditionalFormatting sqref="J374">
    <cfRule type="expression" dxfId="579" priority="408">
      <formula>"N"</formula>
    </cfRule>
  </conditionalFormatting>
  <conditionalFormatting sqref="C374">
    <cfRule type="expression" dxfId="578" priority="407">
      <formula>"N"</formula>
    </cfRule>
  </conditionalFormatting>
  <conditionalFormatting sqref="C377">
    <cfRule type="expression" dxfId="577" priority="402">
      <formula>"N"</formula>
    </cfRule>
  </conditionalFormatting>
  <conditionalFormatting sqref="J377">
    <cfRule type="expression" dxfId="576" priority="405">
      <formula>"N"</formula>
    </cfRule>
  </conditionalFormatting>
  <conditionalFormatting sqref="I377">
    <cfRule type="expression" dxfId="575" priority="404">
      <formula>"N"</formula>
    </cfRule>
  </conditionalFormatting>
  <conditionalFormatting sqref="H377">
    <cfRule type="expression" dxfId="574" priority="403">
      <formula>"N"</formula>
    </cfRule>
  </conditionalFormatting>
  <conditionalFormatting sqref="C383">
    <cfRule type="expression" dxfId="573" priority="398">
      <formula>"N"</formula>
    </cfRule>
  </conditionalFormatting>
  <conditionalFormatting sqref="I388">
    <cfRule type="expression" dxfId="572" priority="388">
      <formula>"N"</formula>
    </cfRule>
  </conditionalFormatting>
  <conditionalFormatting sqref="I383">
    <cfRule type="expression" dxfId="571" priority="400">
      <formula>"N"</formula>
    </cfRule>
  </conditionalFormatting>
  <conditionalFormatting sqref="H383">
    <cfRule type="expression" dxfId="570" priority="399">
      <formula>"N"</formula>
    </cfRule>
  </conditionalFormatting>
  <conditionalFormatting sqref="C378">
    <cfRule type="expression" dxfId="569" priority="394">
      <formula>"N"</formula>
    </cfRule>
  </conditionalFormatting>
  <conditionalFormatting sqref="J378">
    <cfRule type="expression" dxfId="568" priority="397">
      <formula>"N"</formula>
    </cfRule>
  </conditionalFormatting>
  <conditionalFormatting sqref="I378">
    <cfRule type="expression" dxfId="567" priority="396">
      <formula>"N"</formula>
    </cfRule>
  </conditionalFormatting>
  <conditionalFormatting sqref="H378">
    <cfRule type="expression" dxfId="566" priority="395">
      <formula>"N"</formula>
    </cfRule>
  </conditionalFormatting>
  <conditionalFormatting sqref="C395">
    <cfRule type="expression" dxfId="565" priority="382">
      <formula>"N"</formula>
    </cfRule>
  </conditionalFormatting>
  <conditionalFormatting sqref="C379">
    <cfRule type="expression" dxfId="564" priority="390">
      <formula>"N"</formula>
    </cfRule>
  </conditionalFormatting>
  <conditionalFormatting sqref="J379">
    <cfRule type="expression" dxfId="563" priority="393">
      <formula>"N"</formula>
    </cfRule>
  </conditionalFormatting>
  <conditionalFormatting sqref="I379">
    <cfRule type="expression" dxfId="562" priority="392">
      <formula>"N"</formula>
    </cfRule>
  </conditionalFormatting>
  <conditionalFormatting sqref="H379">
    <cfRule type="expression" dxfId="561" priority="391">
      <formula>"N"</formula>
    </cfRule>
  </conditionalFormatting>
  <conditionalFormatting sqref="C387">
    <cfRule type="expression" dxfId="560" priority="378">
      <formula>"N"</formula>
    </cfRule>
  </conditionalFormatting>
  <conditionalFormatting sqref="C388">
    <cfRule type="expression" dxfId="559" priority="386">
      <formula>"N"</formula>
    </cfRule>
  </conditionalFormatting>
  <conditionalFormatting sqref="J388">
    <cfRule type="expression" dxfId="558" priority="389">
      <formula>"N"</formula>
    </cfRule>
  </conditionalFormatting>
  <conditionalFormatting sqref="H388">
    <cfRule type="expression" dxfId="557" priority="387">
      <formula>"N"</formula>
    </cfRule>
  </conditionalFormatting>
  <conditionalFormatting sqref="J395">
    <cfRule type="expression" dxfId="556" priority="385">
      <formula>"N"</formula>
    </cfRule>
  </conditionalFormatting>
  <conditionalFormatting sqref="I395">
    <cfRule type="expression" dxfId="555" priority="384">
      <formula>"N"</formula>
    </cfRule>
  </conditionalFormatting>
  <conditionalFormatting sqref="J387">
    <cfRule type="expression" dxfId="554" priority="381">
      <formula>"N"</formula>
    </cfRule>
  </conditionalFormatting>
  <conditionalFormatting sqref="I387">
    <cfRule type="expression" dxfId="553" priority="380">
      <formula>"N"</formula>
    </cfRule>
  </conditionalFormatting>
  <conditionalFormatting sqref="H387">
    <cfRule type="expression" dxfId="552" priority="379">
      <formula>"N"</formula>
    </cfRule>
  </conditionalFormatting>
  <conditionalFormatting sqref="B243 B245 B251">
    <cfRule type="expression" dxfId="551" priority="372">
      <formula>"N"</formula>
    </cfRule>
  </conditionalFormatting>
  <conditionalFormatting sqref="C248">
    <cfRule type="expression" dxfId="550" priority="373">
      <formula>"N"</formula>
    </cfRule>
  </conditionalFormatting>
  <conditionalFormatting sqref="J248">
    <cfRule type="expression" dxfId="549" priority="376">
      <formula>"N"</formula>
    </cfRule>
  </conditionalFormatting>
  <conditionalFormatting sqref="H248">
    <cfRule type="expression" dxfId="548" priority="374">
      <formula>"N"</formula>
    </cfRule>
  </conditionalFormatting>
  <conditionalFormatting sqref="I243">
    <cfRule type="expression" dxfId="547" priority="369">
      <formula>"N"</formula>
    </cfRule>
  </conditionalFormatting>
  <conditionalFormatting sqref="J243">
    <cfRule type="expression" dxfId="546" priority="371">
      <formula>"N"</formula>
    </cfRule>
  </conditionalFormatting>
  <conditionalFormatting sqref="C243">
    <cfRule type="expression" dxfId="545" priority="370">
      <formula>"N"</formula>
    </cfRule>
  </conditionalFormatting>
  <conditionalFormatting sqref="B247:B250">
    <cfRule type="expression" dxfId="544" priority="368">
      <formula>"N"</formula>
    </cfRule>
  </conditionalFormatting>
  <conditionalFormatting sqref="J382">
    <cfRule type="expression" dxfId="543" priority="366">
      <formula>"N"</formula>
    </cfRule>
  </conditionalFormatting>
  <conditionalFormatting sqref="C382">
    <cfRule type="expression" dxfId="542" priority="363">
      <formula>"N"</formula>
    </cfRule>
  </conditionalFormatting>
  <conditionalFormatting sqref="I382">
    <cfRule type="expression" dxfId="541" priority="365">
      <formula>"N"</formula>
    </cfRule>
  </conditionalFormatting>
  <conditionalFormatting sqref="H382">
    <cfRule type="expression" dxfId="540" priority="364">
      <formula>"N"</formula>
    </cfRule>
  </conditionalFormatting>
  <conditionalFormatting sqref="J384">
    <cfRule type="expression" dxfId="539" priority="357">
      <formula>"N"</formula>
    </cfRule>
  </conditionalFormatting>
  <conditionalFormatting sqref="J381">
    <cfRule type="expression" dxfId="538" priority="361">
      <formula>"N"</formula>
    </cfRule>
  </conditionalFormatting>
  <conditionalFormatting sqref="C381">
    <cfRule type="expression" dxfId="537" priority="358">
      <formula>"N"</formula>
    </cfRule>
  </conditionalFormatting>
  <conditionalFormatting sqref="I381">
    <cfRule type="expression" dxfId="536" priority="360">
      <formula>"N"</formula>
    </cfRule>
  </conditionalFormatting>
  <conditionalFormatting sqref="H381">
    <cfRule type="expression" dxfId="535" priority="359">
      <formula>"N"</formula>
    </cfRule>
  </conditionalFormatting>
  <conditionalFormatting sqref="C384">
    <cfRule type="expression" dxfId="534" priority="354">
      <formula>"N"</formula>
    </cfRule>
  </conditionalFormatting>
  <conditionalFormatting sqref="J385">
    <cfRule type="expression" dxfId="533" priority="352">
      <formula>"N"</formula>
    </cfRule>
  </conditionalFormatting>
  <conditionalFormatting sqref="I384">
    <cfRule type="expression" dxfId="532" priority="356">
      <formula>"N"</formula>
    </cfRule>
  </conditionalFormatting>
  <conditionalFormatting sqref="H384">
    <cfRule type="expression" dxfId="531" priority="355">
      <formula>"N"</formula>
    </cfRule>
  </conditionalFormatting>
  <conditionalFormatting sqref="C385">
    <cfRule type="expression" dxfId="530" priority="349">
      <formula>"N"</formula>
    </cfRule>
  </conditionalFormatting>
  <conditionalFormatting sqref="I385">
    <cfRule type="expression" dxfId="529" priority="351">
      <formula>"N"</formula>
    </cfRule>
  </conditionalFormatting>
  <conditionalFormatting sqref="H385">
    <cfRule type="expression" dxfId="528" priority="350">
      <formula>"N"</formula>
    </cfRule>
  </conditionalFormatting>
  <conditionalFormatting sqref="C389">
    <cfRule type="expression" dxfId="527" priority="343">
      <formula>"N"</formula>
    </cfRule>
  </conditionalFormatting>
  <conditionalFormatting sqref="J389">
    <cfRule type="expression" dxfId="526" priority="346">
      <formula>"N"</formula>
    </cfRule>
  </conditionalFormatting>
  <conditionalFormatting sqref="I389">
    <cfRule type="expression" dxfId="525" priority="345">
      <formula>"N"</formula>
    </cfRule>
  </conditionalFormatting>
  <conditionalFormatting sqref="H389">
    <cfRule type="expression" dxfId="524" priority="344">
      <formula>"N"</formula>
    </cfRule>
  </conditionalFormatting>
  <conditionalFormatting sqref="C392">
    <cfRule type="expression" dxfId="523" priority="338">
      <formula>"N"</formula>
    </cfRule>
  </conditionalFormatting>
  <conditionalFormatting sqref="J392">
    <cfRule type="expression" dxfId="522" priority="341">
      <formula>"N"</formula>
    </cfRule>
  </conditionalFormatting>
  <conditionalFormatting sqref="I392">
    <cfRule type="expression" dxfId="521" priority="340">
      <formula>"N"</formula>
    </cfRule>
  </conditionalFormatting>
  <conditionalFormatting sqref="H392">
    <cfRule type="expression" dxfId="520" priority="339">
      <formula>"N"</formula>
    </cfRule>
  </conditionalFormatting>
  <conditionalFormatting sqref="C391">
    <cfRule type="expression" dxfId="519" priority="333">
      <formula>"N"</formula>
    </cfRule>
  </conditionalFormatting>
  <conditionalFormatting sqref="J391">
    <cfRule type="expression" dxfId="518" priority="336">
      <formula>"N"</formula>
    </cfRule>
  </conditionalFormatting>
  <conditionalFormatting sqref="I391">
    <cfRule type="expression" dxfId="517" priority="335">
      <formula>"N"</formula>
    </cfRule>
  </conditionalFormatting>
  <conditionalFormatting sqref="H391">
    <cfRule type="expression" dxfId="516" priority="334">
      <formula>"N"</formula>
    </cfRule>
  </conditionalFormatting>
  <conditionalFormatting sqref="C390">
    <cfRule type="expression" dxfId="515" priority="328">
      <formula>"N"</formula>
    </cfRule>
  </conditionalFormatting>
  <conditionalFormatting sqref="J390">
    <cfRule type="expression" dxfId="514" priority="331">
      <formula>"N"</formula>
    </cfRule>
  </conditionalFormatting>
  <conditionalFormatting sqref="I390">
    <cfRule type="expression" dxfId="513" priority="330">
      <formula>"N"</formula>
    </cfRule>
  </conditionalFormatting>
  <conditionalFormatting sqref="H390">
    <cfRule type="expression" dxfId="512" priority="329">
      <formula>"N"</formula>
    </cfRule>
  </conditionalFormatting>
  <conditionalFormatting sqref="C394">
    <cfRule type="expression" dxfId="511" priority="323">
      <formula>"N"</formula>
    </cfRule>
  </conditionalFormatting>
  <conditionalFormatting sqref="J394">
    <cfRule type="expression" dxfId="510" priority="326">
      <formula>"N"</formula>
    </cfRule>
  </conditionalFormatting>
  <conditionalFormatting sqref="I394">
    <cfRule type="expression" dxfId="509" priority="325">
      <formula>"N"</formula>
    </cfRule>
  </conditionalFormatting>
  <conditionalFormatting sqref="H394">
    <cfRule type="expression" dxfId="508" priority="324">
      <formula>"N"</formula>
    </cfRule>
  </conditionalFormatting>
  <conditionalFormatting sqref="H395">
    <cfRule type="expression" dxfId="507" priority="322">
      <formula>"N"</formula>
    </cfRule>
  </conditionalFormatting>
  <conditionalFormatting sqref="B393 B395">
    <cfRule type="expression" dxfId="506" priority="321">
      <formula>"N"</formula>
    </cfRule>
  </conditionalFormatting>
  <conditionalFormatting sqref="C393">
    <cfRule type="expression" dxfId="505" priority="317">
      <formula>"N"</formula>
    </cfRule>
  </conditionalFormatting>
  <conditionalFormatting sqref="J393">
    <cfRule type="expression" dxfId="504" priority="320">
      <formula>"N"</formula>
    </cfRule>
  </conditionalFormatting>
  <conditionalFormatting sqref="I393">
    <cfRule type="expression" dxfId="503" priority="319">
      <formula>"N"</formula>
    </cfRule>
  </conditionalFormatting>
  <conditionalFormatting sqref="H393">
    <cfRule type="expression" dxfId="502" priority="318">
      <formula>"N"</formula>
    </cfRule>
  </conditionalFormatting>
  <conditionalFormatting sqref="C438">
    <cfRule type="expression" dxfId="501" priority="316">
      <formula>"N"</formula>
    </cfRule>
  </conditionalFormatting>
  <conditionalFormatting sqref="J438">
    <cfRule type="expression" dxfId="500" priority="315">
      <formula>"N"</formula>
    </cfRule>
  </conditionalFormatting>
  <conditionalFormatting sqref="I438">
    <cfRule type="expression" dxfId="499" priority="314">
      <formula>"N"</formula>
    </cfRule>
  </conditionalFormatting>
  <conditionalFormatting sqref="H438">
    <cfRule type="expression" dxfId="498" priority="313">
      <formula>"N"</formula>
    </cfRule>
  </conditionalFormatting>
  <conditionalFormatting sqref="I437">
    <cfRule type="expression" dxfId="497" priority="305">
      <formula>"N"</formula>
    </cfRule>
  </conditionalFormatting>
  <conditionalFormatting sqref="J437">
    <cfRule type="expression" dxfId="496" priority="307">
      <formula>"N"</formula>
    </cfRule>
  </conditionalFormatting>
  <conditionalFormatting sqref="C437">
    <cfRule type="expression" dxfId="495" priority="306">
      <formula>"N"</formula>
    </cfRule>
  </conditionalFormatting>
  <conditionalFormatting sqref="B436 B438">
    <cfRule type="expression" dxfId="494" priority="304">
      <formula>"N"</formula>
    </cfRule>
  </conditionalFormatting>
  <conditionalFormatting sqref="I436">
    <cfRule type="expression" dxfId="493" priority="301">
      <formula>"N"</formula>
    </cfRule>
  </conditionalFormatting>
  <conditionalFormatting sqref="J436">
    <cfRule type="expression" dxfId="492" priority="303">
      <formula>"N"</formula>
    </cfRule>
  </conditionalFormatting>
  <conditionalFormatting sqref="C436">
    <cfRule type="expression" dxfId="491" priority="302">
      <formula>"N"</formula>
    </cfRule>
  </conditionalFormatting>
  <conditionalFormatting sqref="B435 B437">
    <cfRule type="expression" dxfId="490" priority="300">
      <formula>"N"</formula>
    </cfRule>
  </conditionalFormatting>
  <conditionalFormatting sqref="I435">
    <cfRule type="expression" dxfId="489" priority="297">
      <formula>"N"</formula>
    </cfRule>
  </conditionalFormatting>
  <conditionalFormatting sqref="J435">
    <cfRule type="expression" dxfId="488" priority="299">
      <formula>"N"</formula>
    </cfRule>
  </conditionalFormatting>
  <conditionalFormatting sqref="C435">
    <cfRule type="expression" dxfId="487" priority="298">
      <formula>"N"</formula>
    </cfRule>
  </conditionalFormatting>
  <conditionalFormatting sqref="C439">
    <cfRule type="expression" dxfId="486" priority="295">
      <formula>"N"</formula>
    </cfRule>
  </conditionalFormatting>
  <conditionalFormatting sqref="I439">
    <cfRule type="expression" dxfId="485" priority="293">
      <formula>"N"</formula>
    </cfRule>
  </conditionalFormatting>
  <conditionalFormatting sqref="J439">
    <cfRule type="expression" dxfId="484" priority="296">
      <formula>"N"</formula>
    </cfRule>
  </conditionalFormatting>
  <conditionalFormatting sqref="H439">
    <cfRule type="expression" dxfId="483" priority="294">
      <formula>"N"</formula>
    </cfRule>
  </conditionalFormatting>
  <conditionalFormatting sqref="B439">
    <cfRule type="expression" dxfId="482" priority="292">
      <formula>"N"</formula>
    </cfRule>
  </conditionalFormatting>
  <conditionalFormatting sqref="J469">
    <cfRule type="expression" dxfId="481" priority="275">
      <formula>"N"</formula>
    </cfRule>
  </conditionalFormatting>
  <conditionalFormatting sqref="C473">
    <cfRule type="expression" dxfId="480" priority="282">
      <formula>"N"</formula>
    </cfRule>
  </conditionalFormatting>
  <conditionalFormatting sqref="C471">
    <cfRule type="expression" dxfId="479" priority="287">
      <formula>"N"</formula>
    </cfRule>
  </conditionalFormatting>
  <conditionalFormatting sqref="J471">
    <cfRule type="expression" dxfId="478" priority="286">
      <formula>"N"</formula>
    </cfRule>
  </conditionalFormatting>
  <conditionalFormatting sqref="J473">
    <cfRule type="expression" dxfId="477" priority="283">
      <formula>"N"</formula>
    </cfRule>
  </conditionalFormatting>
  <conditionalFormatting sqref="H471">
    <cfRule type="expression" dxfId="476" priority="284">
      <formula>"N"</formula>
    </cfRule>
  </conditionalFormatting>
  <conditionalFormatting sqref="I473">
    <cfRule type="expression" dxfId="475" priority="280">
      <formula>"N"</formula>
    </cfRule>
  </conditionalFormatting>
  <conditionalFormatting sqref="J470">
    <cfRule type="expression" dxfId="474" priority="279">
      <formula>"N"</formula>
    </cfRule>
  </conditionalFormatting>
  <conditionalFormatting sqref="H473">
    <cfRule type="expression" dxfId="473" priority="281">
      <formula>"N"</formula>
    </cfRule>
  </conditionalFormatting>
  <conditionalFormatting sqref="C469">
    <cfRule type="expression" dxfId="472" priority="274">
      <formula>"N"</formula>
    </cfRule>
  </conditionalFormatting>
  <conditionalFormatting sqref="I469">
    <cfRule type="expression" dxfId="471" priority="273">
      <formula>"N"</formula>
    </cfRule>
  </conditionalFormatting>
  <conditionalFormatting sqref="B468 B473">
    <cfRule type="expression" dxfId="470" priority="272">
      <formula>"N"</formula>
    </cfRule>
  </conditionalFormatting>
  <conditionalFormatting sqref="C468">
    <cfRule type="expression" dxfId="469" priority="270">
      <formula>"N"</formula>
    </cfRule>
  </conditionalFormatting>
  <conditionalFormatting sqref="J472">
    <cfRule type="expression" dxfId="468" priority="268">
      <formula>"N"</formula>
    </cfRule>
  </conditionalFormatting>
  <conditionalFormatting sqref="I468">
    <cfRule type="expression" dxfId="467" priority="269">
      <formula>"N"</formula>
    </cfRule>
  </conditionalFormatting>
  <conditionalFormatting sqref="J468">
    <cfRule type="expression" dxfId="466" priority="271">
      <formula>"N"</formula>
    </cfRule>
  </conditionalFormatting>
  <conditionalFormatting sqref="C472">
    <cfRule type="expression" dxfId="465" priority="267">
      <formula>"N"</formula>
    </cfRule>
  </conditionalFormatting>
  <conditionalFormatting sqref="I472">
    <cfRule type="expression" dxfId="464" priority="265">
      <formula>"N"</formula>
    </cfRule>
  </conditionalFormatting>
  <conditionalFormatting sqref="H472">
    <cfRule type="expression" dxfId="463" priority="266">
      <formula>"N"</formula>
    </cfRule>
  </conditionalFormatting>
  <conditionalFormatting sqref="B472">
    <cfRule type="expression" dxfId="462" priority="264">
      <formula>"N"</formula>
    </cfRule>
  </conditionalFormatting>
  <conditionalFormatting sqref="B469:B471">
    <cfRule type="expression" dxfId="461" priority="263">
      <formula>"N"</formula>
    </cfRule>
  </conditionalFormatting>
  <conditionalFormatting sqref="I470">
    <cfRule type="expression" dxfId="460" priority="262">
      <formula>"N"</formula>
    </cfRule>
  </conditionalFormatting>
  <conditionalFormatting sqref="I471">
    <cfRule type="expression" dxfId="459" priority="261">
      <formula>"N"</formula>
    </cfRule>
  </conditionalFormatting>
  <conditionalFormatting sqref="C470">
    <cfRule type="expression" dxfId="458" priority="260">
      <formula>"N"</formula>
    </cfRule>
  </conditionalFormatting>
  <conditionalFormatting sqref="I510">
    <cfRule type="expression" dxfId="457" priority="248">
      <formula>"N"</formula>
    </cfRule>
  </conditionalFormatting>
  <conditionalFormatting sqref="B510">
    <cfRule type="expression" dxfId="456" priority="251">
      <formula>"N"</formula>
    </cfRule>
  </conditionalFormatting>
  <conditionalFormatting sqref="J510">
    <cfRule type="expression" dxfId="455" priority="250">
      <formula>"N"</formula>
    </cfRule>
  </conditionalFormatting>
  <conditionalFormatting sqref="C510">
    <cfRule type="expression" dxfId="454" priority="249">
      <formula>"N"</formula>
    </cfRule>
  </conditionalFormatting>
  <conditionalFormatting sqref="J415">
    <cfRule type="expression" dxfId="453" priority="230">
      <formula>"N"</formula>
    </cfRule>
  </conditionalFormatting>
  <conditionalFormatting sqref="C415">
    <cfRule type="expression" dxfId="452" priority="229">
      <formula>"N"</formula>
    </cfRule>
  </conditionalFormatting>
  <conditionalFormatting sqref="I415">
    <cfRule type="expression" dxfId="451" priority="228">
      <formula>"N"</formula>
    </cfRule>
  </conditionalFormatting>
  <conditionalFormatting sqref="B416">
    <cfRule type="expression" dxfId="450" priority="243">
      <formula>"N"</formula>
    </cfRule>
  </conditionalFormatting>
  <conditionalFormatting sqref="I416">
    <cfRule type="expression" dxfId="449" priority="240">
      <formula>"N"</formula>
    </cfRule>
  </conditionalFormatting>
  <conditionalFormatting sqref="J416">
    <cfRule type="expression" dxfId="448" priority="242">
      <formula>"N"</formula>
    </cfRule>
  </conditionalFormatting>
  <conditionalFormatting sqref="C416">
    <cfRule type="expression" dxfId="447" priority="241">
      <formula>"N"</formula>
    </cfRule>
  </conditionalFormatting>
  <conditionalFormatting sqref="B413">
    <cfRule type="expression" dxfId="446" priority="239">
      <formula>"N"</formula>
    </cfRule>
  </conditionalFormatting>
  <conditionalFormatting sqref="I413">
    <cfRule type="expression" dxfId="445" priority="236">
      <formula>"N"</formula>
    </cfRule>
  </conditionalFormatting>
  <conditionalFormatting sqref="J413">
    <cfRule type="expression" dxfId="444" priority="238">
      <formula>"N"</formula>
    </cfRule>
  </conditionalFormatting>
  <conditionalFormatting sqref="C413">
    <cfRule type="expression" dxfId="443" priority="237">
      <formula>"N"</formula>
    </cfRule>
  </conditionalFormatting>
  <conditionalFormatting sqref="B414">
    <cfRule type="expression" dxfId="442" priority="235">
      <formula>"N"</formula>
    </cfRule>
  </conditionalFormatting>
  <conditionalFormatting sqref="I414">
    <cfRule type="expression" dxfId="441" priority="232">
      <formula>"N"</formula>
    </cfRule>
  </conditionalFormatting>
  <conditionalFormatting sqref="J414">
    <cfRule type="expression" dxfId="440" priority="234">
      <formula>"N"</formula>
    </cfRule>
  </conditionalFormatting>
  <conditionalFormatting sqref="C414">
    <cfRule type="expression" dxfId="439" priority="233">
      <formula>"N"</formula>
    </cfRule>
  </conditionalFormatting>
  <conditionalFormatting sqref="B415">
    <cfRule type="expression" dxfId="438" priority="231">
      <formula>"N"</formula>
    </cfRule>
  </conditionalFormatting>
  <conditionalFormatting sqref="A267:A270 A276:A279 A282:A285 A288:A291 A294:A297 A300:A303 A306:A309 A312:A315 A318:A340 A78:A94 A418:A428 A431:A456 A5:A13 A100:A134 A199:A227 A60:A71 A388:A416 A24:A37 A136:A179 A183:A197 A231:A256 A260:A264 A460:A543">
    <cfRule type="cellIs" dxfId="437" priority="227" operator="equal">
      <formula>"NO"</formula>
    </cfRule>
  </conditionalFormatting>
  <conditionalFormatting sqref="A342:A383 A45 A47:A50 A15:A18 A22 A52 A54 A56 A58">
    <cfRule type="cellIs" dxfId="436" priority="226" operator="equal">
      <formula>"NO"</formula>
    </cfRule>
  </conditionalFormatting>
  <conditionalFormatting sqref="A341">
    <cfRule type="cellIs" dxfId="435" priority="223" operator="equal">
      <formula>"NO"</formula>
    </cfRule>
  </conditionalFormatting>
  <conditionalFormatting sqref="I249">
    <cfRule type="expression" dxfId="434" priority="224">
      <formula>"N"</formula>
    </cfRule>
  </conditionalFormatting>
  <conditionalFormatting sqref="J205">
    <cfRule type="expression" dxfId="433" priority="216">
      <formula>"N"</formula>
    </cfRule>
  </conditionalFormatting>
  <conditionalFormatting sqref="C205">
    <cfRule type="expression" dxfId="432" priority="213">
      <formula>"N"</formula>
    </cfRule>
  </conditionalFormatting>
  <conditionalFormatting sqref="I205">
    <cfRule type="expression" dxfId="431" priority="215">
      <formula>"N"</formula>
    </cfRule>
  </conditionalFormatting>
  <conditionalFormatting sqref="H205">
    <cfRule type="expression" dxfId="430" priority="214">
      <formula>"N"</formula>
    </cfRule>
  </conditionalFormatting>
  <conditionalFormatting sqref="A198">
    <cfRule type="cellIs" dxfId="429" priority="212" operator="equal">
      <formula>"NO"</formula>
    </cfRule>
  </conditionalFormatting>
  <conditionalFormatting sqref="I204">
    <cfRule type="expression" dxfId="428" priority="211">
      <formula>"N"</formula>
    </cfRule>
  </conditionalFormatting>
  <conditionalFormatting sqref="A72:A77">
    <cfRule type="cellIs" dxfId="427" priority="206" operator="equal">
      <formula>"NO"</formula>
    </cfRule>
  </conditionalFormatting>
  <conditionalFormatting sqref="A265:A266">
    <cfRule type="cellIs" dxfId="426" priority="204" operator="equal">
      <formula>"NO"</formula>
    </cfRule>
  </conditionalFormatting>
  <conditionalFormatting sqref="A271:A272">
    <cfRule type="cellIs" dxfId="425" priority="203" operator="equal">
      <formula>"NO"</formula>
    </cfRule>
  </conditionalFormatting>
  <conditionalFormatting sqref="A280:A281">
    <cfRule type="cellIs" dxfId="424" priority="202" operator="equal">
      <formula>"NO"</formula>
    </cfRule>
  </conditionalFormatting>
  <conditionalFormatting sqref="A286:A287">
    <cfRule type="cellIs" dxfId="423" priority="201" operator="equal">
      <formula>"NO"</formula>
    </cfRule>
  </conditionalFormatting>
  <conditionalFormatting sqref="A292:A293">
    <cfRule type="cellIs" dxfId="422" priority="200" operator="equal">
      <formula>"NO"</formula>
    </cfRule>
  </conditionalFormatting>
  <conditionalFormatting sqref="A298:A299">
    <cfRule type="cellIs" dxfId="421" priority="199" operator="equal">
      <formula>"NO"</formula>
    </cfRule>
  </conditionalFormatting>
  <conditionalFormatting sqref="A304:A305">
    <cfRule type="cellIs" dxfId="420" priority="198" operator="equal">
      <formula>"NO"</formula>
    </cfRule>
  </conditionalFormatting>
  <conditionalFormatting sqref="A310:A311">
    <cfRule type="cellIs" dxfId="419" priority="197" operator="equal">
      <formula>"NO"</formula>
    </cfRule>
  </conditionalFormatting>
  <conditionalFormatting sqref="A316:A317">
    <cfRule type="cellIs" dxfId="418" priority="196" operator="equal">
      <formula>"NO"</formula>
    </cfRule>
  </conditionalFormatting>
  <conditionalFormatting sqref="A384:A387">
    <cfRule type="cellIs" dxfId="417" priority="195" operator="equal">
      <formula>"NO"</formula>
    </cfRule>
  </conditionalFormatting>
  <conditionalFormatting sqref="A417">
    <cfRule type="cellIs" dxfId="416" priority="194" operator="equal">
      <formula>"NO"</formula>
    </cfRule>
  </conditionalFormatting>
  <conditionalFormatting sqref="F103">
    <cfRule type="cellIs" dxfId="415" priority="191" operator="equal">
      <formula>"NO"</formula>
    </cfRule>
  </conditionalFormatting>
  <conditionalFormatting sqref="B281">
    <cfRule type="cellIs" dxfId="414" priority="170" operator="equal">
      <formula>"NO"</formula>
    </cfRule>
  </conditionalFormatting>
  <conditionalFormatting sqref="E139">
    <cfRule type="cellIs" dxfId="413" priority="140" operator="equal">
      <formula>"NO"</formula>
    </cfRule>
  </conditionalFormatting>
  <conditionalFormatting sqref="E162">
    <cfRule type="cellIs" dxfId="412" priority="139" operator="equal">
      <formula>"NO"</formula>
    </cfRule>
  </conditionalFormatting>
  <conditionalFormatting sqref="E163">
    <cfRule type="cellIs" dxfId="411" priority="137" operator="equal">
      <formula>"NO"</formula>
    </cfRule>
  </conditionalFormatting>
  <conditionalFormatting sqref="I464">
    <cfRule type="cellIs" dxfId="410" priority="133" operator="equal">
      <formula>"NO"</formula>
    </cfRule>
  </conditionalFormatting>
  <conditionalFormatting sqref="H411">
    <cfRule type="cellIs" dxfId="409" priority="134" operator="equal">
      <formula>"NO"</formula>
    </cfRule>
  </conditionalFormatting>
  <conditionalFormatting sqref="I465">
    <cfRule type="cellIs" dxfId="408" priority="132" operator="equal">
      <formula>"NO"</formula>
    </cfRule>
  </conditionalFormatting>
  <conditionalFormatting sqref="A39:A40 A44">
    <cfRule type="cellIs" dxfId="407" priority="130" operator="equal">
      <formula>"NO"</formula>
    </cfRule>
  </conditionalFormatting>
  <conditionalFormatting sqref="A46">
    <cfRule type="cellIs" dxfId="406" priority="128" operator="equal">
      <formula>"NO"</formula>
    </cfRule>
  </conditionalFormatting>
  <conditionalFormatting sqref="A95:A96">
    <cfRule type="cellIs" dxfId="405" priority="125" operator="equal">
      <formula>"NO"</formula>
    </cfRule>
  </conditionalFormatting>
  <conditionalFormatting sqref="A429:A430">
    <cfRule type="cellIs" dxfId="404" priority="124" operator="equal">
      <formula>"NO"</formula>
    </cfRule>
  </conditionalFormatting>
  <conditionalFormatting sqref="B287">
    <cfRule type="cellIs" dxfId="403" priority="123" operator="equal">
      <formula>"NO"</formula>
    </cfRule>
  </conditionalFormatting>
  <conditionalFormatting sqref="A135">
    <cfRule type="cellIs" dxfId="402" priority="109" operator="equal">
      <formula>"NO"</formula>
    </cfRule>
  </conditionalFormatting>
  <conditionalFormatting sqref="J200">
    <cfRule type="expression" dxfId="401" priority="100">
      <formula>"N"</formula>
    </cfRule>
  </conditionalFormatting>
  <conditionalFormatting sqref="A14">
    <cfRule type="cellIs" dxfId="400" priority="107" operator="equal">
      <formula>"NO"</formula>
    </cfRule>
  </conditionalFormatting>
  <conditionalFormatting sqref="A21">
    <cfRule type="cellIs" dxfId="399" priority="106" operator="equal">
      <formula>"NO"</formula>
    </cfRule>
  </conditionalFormatting>
  <conditionalFormatting sqref="A19">
    <cfRule type="cellIs" dxfId="398" priority="105" operator="equal">
      <formula>"NO"</formula>
    </cfRule>
  </conditionalFormatting>
  <conditionalFormatting sqref="A23">
    <cfRule type="cellIs" dxfId="397" priority="104" operator="equal">
      <formula>"NO"</formula>
    </cfRule>
  </conditionalFormatting>
  <conditionalFormatting sqref="I206">
    <cfRule type="expression" dxfId="396" priority="102">
      <formula>"N"</formula>
    </cfRule>
  </conditionalFormatting>
  <conditionalFormatting sqref="B200:C200">
    <cfRule type="expression" dxfId="395" priority="101">
      <formula>"N"</formula>
    </cfRule>
  </conditionalFormatting>
  <conditionalFormatting sqref="I200">
    <cfRule type="expression" dxfId="394" priority="99">
      <formula>"N"</formula>
    </cfRule>
  </conditionalFormatting>
  <conditionalFormatting sqref="H200">
    <cfRule type="expression" dxfId="393" priority="98">
      <formula>"N"</formula>
    </cfRule>
  </conditionalFormatting>
  <conditionalFormatting sqref="C202">
    <cfRule type="expression" dxfId="392" priority="93">
      <formula>"N"</formula>
    </cfRule>
  </conditionalFormatting>
  <conditionalFormatting sqref="B202">
    <cfRule type="expression" dxfId="391" priority="97">
      <formula>"N"</formula>
    </cfRule>
  </conditionalFormatting>
  <conditionalFormatting sqref="J202">
    <cfRule type="expression" dxfId="390" priority="96">
      <formula>"N"</formula>
    </cfRule>
  </conditionalFormatting>
  <conditionalFormatting sqref="I202">
    <cfRule type="expression" dxfId="389" priority="95">
      <formula>"N"</formula>
    </cfRule>
  </conditionalFormatting>
  <conditionalFormatting sqref="H202">
    <cfRule type="expression" dxfId="388" priority="94">
      <formula>"N"</formula>
    </cfRule>
  </conditionalFormatting>
  <conditionalFormatting sqref="B207">
    <cfRule type="expression" dxfId="387" priority="92">
      <formula>"N"</formula>
    </cfRule>
  </conditionalFormatting>
  <conditionalFormatting sqref="C207">
    <cfRule type="expression" dxfId="386" priority="88">
      <formula>"N"</formula>
    </cfRule>
  </conditionalFormatting>
  <conditionalFormatting sqref="J207">
    <cfRule type="expression" dxfId="385" priority="91">
      <formula>"N"</formula>
    </cfRule>
  </conditionalFormatting>
  <conditionalFormatting sqref="I207">
    <cfRule type="expression" dxfId="384" priority="90">
      <formula>"N"</formula>
    </cfRule>
  </conditionalFormatting>
  <conditionalFormatting sqref="H207">
    <cfRule type="expression" dxfId="383" priority="89">
      <formula>"N"</formula>
    </cfRule>
  </conditionalFormatting>
  <conditionalFormatting sqref="B209">
    <cfRule type="expression" dxfId="382" priority="87">
      <formula>"N"</formula>
    </cfRule>
  </conditionalFormatting>
  <conditionalFormatting sqref="H209">
    <cfRule type="expression" dxfId="381" priority="84">
      <formula>"N"</formula>
    </cfRule>
  </conditionalFormatting>
  <conditionalFormatting sqref="C209">
    <cfRule type="expression" dxfId="380" priority="83">
      <formula>"N"</formula>
    </cfRule>
  </conditionalFormatting>
  <conditionalFormatting sqref="I209">
    <cfRule type="expression" dxfId="379" priority="85">
      <formula>"N"</formula>
    </cfRule>
  </conditionalFormatting>
  <conditionalFormatting sqref="J209">
    <cfRule type="expression" dxfId="378" priority="86">
      <formula>"N"</formula>
    </cfRule>
  </conditionalFormatting>
  <conditionalFormatting sqref="C210:C211">
    <cfRule type="expression" dxfId="377" priority="78">
      <formula>"N"</formula>
    </cfRule>
  </conditionalFormatting>
  <conditionalFormatting sqref="B210:B211">
    <cfRule type="expression" dxfId="376" priority="82">
      <formula>"N"</formula>
    </cfRule>
  </conditionalFormatting>
  <conditionalFormatting sqref="J210:J211">
    <cfRule type="expression" dxfId="375" priority="81">
      <formula>"N"</formula>
    </cfRule>
  </conditionalFormatting>
  <conditionalFormatting sqref="I210:I211">
    <cfRule type="expression" dxfId="374" priority="80">
      <formula>"N"</formula>
    </cfRule>
  </conditionalFormatting>
  <conditionalFormatting sqref="H210:H211">
    <cfRule type="expression" dxfId="373" priority="79">
      <formula>"N"</formula>
    </cfRule>
  </conditionalFormatting>
  <conditionalFormatting sqref="A51">
    <cfRule type="cellIs" dxfId="372" priority="77" operator="equal">
      <formula>"NO"</formula>
    </cfRule>
  </conditionalFormatting>
  <conditionalFormatting sqref="A53">
    <cfRule type="cellIs" dxfId="371" priority="76" operator="equal">
      <formula>"NO"</formula>
    </cfRule>
  </conditionalFormatting>
  <conditionalFormatting sqref="A55">
    <cfRule type="cellIs" dxfId="370" priority="75" operator="equal">
      <formula>"NO"</formula>
    </cfRule>
  </conditionalFormatting>
  <conditionalFormatting sqref="A57">
    <cfRule type="cellIs" dxfId="369" priority="74" operator="equal">
      <formula>"NO"</formula>
    </cfRule>
  </conditionalFormatting>
  <conditionalFormatting sqref="A59">
    <cfRule type="cellIs" dxfId="368" priority="73" operator="equal">
      <formula>"NO"</formula>
    </cfRule>
  </conditionalFormatting>
  <conditionalFormatting sqref="F107">
    <cfRule type="cellIs" dxfId="367" priority="68" operator="equal">
      <formula>"NO"</formula>
    </cfRule>
  </conditionalFormatting>
  <conditionalFormatting sqref="F111">
    <cfRule type="cellIs" dxfId="366" priority="67" operator="equal">
      <formula>"NO"</formula>
    </cfRule>
  </conditionalFormatting>
  <conditionalFormatting sqref="F115">
    <cfRule type="cellIs" dxfId="365" priority="66" operator="equal">
      <formula>"NO"</formula>
    </cfRule>
  </conditionalFormatting>
  <conditionalFormatting sqref="F119">
    <cfRule type="cellIs" dxfId="364" priority="65" operator="equal">
      <formula>"NO"</formula>
    </cfRule>
  </conditionalFormatting>
  <conditionalFormatting sqref="B135 B134:C134">
    <cfRule type="expression" dxfId="363" priority="64">
      <formula>"N"</formula>
    </cfRule>
  </conditionalFormatting>
  <conditionalFormatting sqref="C135">
    <cfRule type="expression" dxfId="362" priority="60">
      <formula>"N"</formula>
    </cfRule>
  </conditionalFormatting>
  <conditionalFormatting sqref="J134:J135">
    <cfRule type="expression" dxfId="361" priority="63">
      <formula>"N"</formula>
    </cfRule>
  </conditionalFormatting>
  <conditionalFormatting sqref="I134:I135">
    <cfRule type="expression" dxfId="360" priority="62">
      <formula>"N"</formula>
    </cfRule>
  </conditionalFormatting>
  <conditionalFormatting sqref="H134:H135">
    <cfRule type="expression" dxfId="359" priority="61">
      <formula>"N"</formula>
    </cfRule>
  </conditionalFormatting>
  <conditionalFormatting sqref="B136">
    <cfRule type="expression" dxfId="358" priority="59">
      <formula>"N"</formula>
    </cfRule>
  </conditionalFormatting>
  <conditionalFormatting sqref="C136">
    <cfRule type="expression" dxfId="357" priority="55">
      <formula>"N"</formula>
    </cfRule>
  </conditionalFormatting>
  <conditionalFormatting sqref="J136">
    <cfRule type="expression" dxfId="356" priority="58">
      <formula>"N"</formula>
    </cfRule>
  </conditionalFormatting>
  <conditionalFormatting sqref="I136">
    <cfRule type="expression" dxfId="355" priority="57">
      <formula>"N"</formula>
    </cfRule>
  </conditionalFormatting>
  <conditionalFormatting sqref="H136">
    <cfRule type="expression" dxfId="354" priority="56">
      <formula>"N"</formula>
    </cfRule>
  </conditionalFormatting>
  <conditionalFormatting sqref="B149 B148:C148">
    <cfRule type="expression" dxfId="353" priority="54">
      <formula>"N"</formula>
    </cfRule>
  </conditionalFormatting>
  <conditionalFormatting sqref="C149">
    <cfRule type="expression" dxfId="352" priority="50">
      <formula>"N"</formula>
    </cfRule>
  </conditionalFormatting>
  <conditionalFormatting sqref="J148:J149">
    <cfRule type="expression" dxfId="351" priority="53">
      <formula>"N"</formula>
    </cfRule>
  </conditionalFormatting>
  <conditionalFormatting sqref="I148:I149">
    <cfRule type="expression" dxfId="350" priority="52">
      <formula>"N"</formula>
    </cfRule>
  </conditionalFormatting>
  <conditionalFormatting sqref="H148:H149">
    <cfRule type="expression" dxfId="349" priority="51">
      <formula>"N"</formula>
    </cfRule>
  </conditionalFormatting>
  <conditionalFormatting sqref="B150:B152">
    <cfRule type="expression" dxfId="348" priority="44">
      <formula>"N"</formula>
    </cfRule>
  </conditionalFormatting>
  <conditionalFormatting sqref="C150:C152">
    <cfRule type="expression" dxfId="347" priority="40">
      <formula>"N"</formula>
    </cfRule>
  </conditionalFormatting>
  <conditionalFormatting sqref="J150:J152">
    <cfRule type="expression" dxfId="346" priority="43">
      <formula>"N"</formula>
    </cfRule>
  </conditionalFormatting>
  <conditionalFormatting sqref="I150:I152">
    <cfRule type="expression" dxfId="345" priority="42">
      <formula>"N"</formula>
    </cfRule>
  </conditionalFormatting>
  <conditionalFormatting sqref="H150:H152">
    <cfRule type="expression" dxfId="344" priority="41">
      <formula>"N"</formula>
    </cfRule>
  </conditionalFormatting>
  <conditionalFormatting sqref="B165:C165">
    <cfRule type="expression" dxfId="343" priority="39">
      <formula>"N"</formula>
    </cfRule>
  </conditionalFormatting>
  <conditionalFormatting sqref="J165">
    <cfRule type="expression" dxfId="342" priority="38">
      <formula>"N"</formula>
    </cfRule>
  </conditionalFormatting>
  <conditionalFormatting sqref="I165">
    <cfRule type="expression" dxfId="341" priority="37">
      <formula>"N"</formula>
    </cfRule>
  </conditionalFormatting>
  <conditionalFormatting sqref="H165">
    <cfRule type="expression" dxfId="340" priority="36">
      <formula>"N"</formula>
    </cfRule>
  </conditionalFormatting>
  <conditionalFormatting sqref="B293">
    <cfRule type="cellIs" dxfId="339" priority="35" operator="equal">
      <formula>"NO"</formula>
    </cfRule>
  </conditionalFormatting>
  <conditionalFormatting sqref="B299">
    <cfRule type="cellIs" dxfId="338" priority="34" operator="equal">
      <formula>"NO"</formula>
    </cfRule>
  </conditionalFormatting>
  <conditionalFormatting sqref="B305">
    <cfRule type="cellIs" dxfId="337" priority="33" operator="equal">
      <formula>"NO"</formula>
    </cfRule>
  </conditionalFormatting>
  <conditionalFormatting sqref="B311">
    <cfRule type="cellIs" dxfId="336" priority="32" operator="equal">
      <formula>"NO"</formula>
    </cfRule>
  </conditionalFormatting>
  <conditionalFormatting sqref="B317">
    <cfRule type="cellIs" dxfId="335" priority="31" operator="equal">
      <formula>"NO"</formula>
    </cfRule>
  </conditionalFormatting>
  <conditionalFormatting sqref="B323">
    <cfRule type="cellIs" dxfId="334" priority="30" operator="equal">
      <formula>"NO"</formula>
    </cfRule>
  </conditionalFormatting>
  <conditionalFormatting sqref="B329">
    <cfRule type="cellIs" dxfId="333" priority="29" operator="equal">
      <formula>"NO"</formula>
    </cfRule>
  </conditionalFormatting>
  <conditionalFormatting sqref="B335">
    <cfRule type="cellIs" dxfId="332" priority="28" operator="equal">
      <formula>"NO"</formula>
    </cfRule>
  </conditionalFormatting>
  <conditionalFormatting sqref="B450">
    <cfRule type="expression" dxfId="331" priority="27">
      <formula>"N"</formula>
    </cfRule>
  </conditionalFormatting>
  <conditionalFormatting sqref="I450">
    <cfRule type="expression" dxfId="330" priority="24">
      <formula>"N"</formula>
    </cfRule>
  </conditionalFormatting>
  <conditionalFormatting sqref="J450">
    <cfRule type="expression" dxfId="329" priority="26">
      <formula>"N"</formula>
    </cfRule>
  </conditionalFormatting>
  <conditionalFormatting sqref="C450">
    <cfRule type="expression" dxfId="328" priority="25">
      <formula>"N"</formula>
    </cfRule>
  </conditionalFormatting>
  <conditionalFormatting sqref="C451">
    <cfRule type="expression" dxfId="327" priority="22">
      <formula>"N"</formula>
    </cfRule>
  </conditionalFormatting>
  <conditionalFormatting sqref="I451">
    <cfRule type="expression" dxfId="326" priority="20">
      <formula>"N"</formula>
    </cfRule>
  </conditionalFormatting>
  <conditionalFormatting sqref="J451">
    <cfRule type="expression" dxfId="325" priority="23">
      <formula>"N"</formula>
    </cfRule>
  </conditionalFormatting>
  <conditionalFormatting sqref="H451">
    <cfRule type="expression" dxfId="324" priority="21">
      <formula>"N"</formula>
    </cfRule>
  </conditionalFormatting>
  <conditionalFormatting sqref="B451">
    <cfRule type="expression" dxfId="323" priority="19">
      <formula>"N"</formula>
    </cfRule>
  </conditionalFormatting>
  <conditionalFormatting sqref="B501">
    <cfRule type="expression" dxfId="322" priority="11">
      <formula>"N"</formula>
    </cfRule>
  </conditionalFormatting>
  <conditionalFormatting sqref="C501">
    <cfRule type="expression" dxfId="321" priority="17">
      <formula>"N"</formula>
    </cfRule>
  </conditionalFormatting>
  <conditionalFormatting sqref="I501">
    <cfRule type="expression" dxfId="320" priority="16">
      <formula>"N"</formula>
    </cfRule>
  </conditionalFormatting>
  <conditionalFormatting sqref="B500">
    <cfRule type="expression" dxfId="319" priority="15">
      <formula>"N"</formula>
    </cfRule>
  </conditionalFormatting>
  <conditionalFormatting sqref="J501">
    <cfRule type="expression" dxfId="318" priority="18">
      <formula>"N"</formula>
    </cfRule>
  </conditionalFormatting>
  <conditionalFormatting sqref="C500">
    <cfRule type="expression" dxfId="317" priority="13">
      <formula>"N"</formula>
    </cfRule>
  </conditionalFormatting>
  <conditionalFormatting sqref="I500">
    <cfRule type="expression" dxfId="316" priority="12">
      <formula>"N"</formula>
    </cfRule>
  </conditionalFormatting>
  <conditionalFormatting sqref="J500">
    <cfRule type="expression" dxfId="315" priority="14">
      <formula>"N"</formula>
    </cfRule>
  </conditionalFormatting>
  <conditionalFormatting sqref="A38">
    <cfRule type="cellIs" dxfId="314" priority="10" operator="equal">
      <formula>"NO"</formula>
    </cfRule>
  </conditionalFormatting>
  <conditionalFormatting sqref="A41:A43">
    <cfRule type="cellIs" dxfId="313" priority="9" operator="equal">
      <formula>"NO"</formula>
    </cfRule>
  </conditionalFormatting>
  <conditionalFormatting sqref="A97:A99">
    <cfRule type="cellIs" dxfId="312" priority="8" operator="equal">
      <formula>"NO"</formula>
    </cfRule>
  </conditionalFormatting>
  <conditionalFormatting sqref="F99">
    <cfRule type="cellIs" dxfId="311" priority="7" operator="equal">
      <formula>"NO"</formula>
    </cfRule>
  </conditionalFormatting>
  <conditionalFormatting sqref="A180:A182">
    <cfRule type="cellIs" dxfId="310" priority="6" operator="equal">
      <formula>"NO"</formula>
    </cfRule>
  </conditionalFormatting>
  <conditionalFormatting sqref="A228:A230">
    <cfRule type="cellIs" dxfId="309" priority="5" operator="equal">
      <formula>"NO"</formula>
    </cfRule>
  </conditionalFormatting>
  <conditionalFormatting sqref="A257:A259">
    <cfRule type="cellIs" dxfId="308" priority="4" operator="equal">
      <formula>"NO"</formula>
    </cfRule>
  </conditionalFormatting>
  <conditionalFormatting sqref="A274:A275">
    <cfRule type="cellIs" dxfId="307" priority="2" operator="equal">
      <formula>"NO"</formula>
    </cfRule>
  </conditionalFormatting>
  <conditionalFormatting sqref="A273">
    <cfRule type="cellIs" dxfId="306" priority="3" operator="equal">
      <formula>"NO"</formula>
    </cfRule>
  </conditionalFormatting>
  <conditionalFormatting sqref="A457:A459">
    <cfRule type="cellIs" dxfId="305" priority="1" operator="equal">
      <formula>"NO"</formula>
    </cfRule>
  </conditionalFormatting>
  <dataValidations count="9">
    <dataValidation type="list" allowBlank="1" showInputMessage="1" showErrorMessage="1" sqref="A541:A543 A25 A124:A153 A5:A19 A531:A539 A498:A517 A439:A455 A406:A437 A49:A68 A120:A122 A21:A23 A94:A107 A457:A458" xr:uid="{00000000-0002-0000-0000-000000000000}">
      <formula1>"YES"</formula1>
    </dataValidation>
    <dataValidation type="list" allowBlank="1" showInputMessage="1" showErrorMessage="1" sqref="I464:I465 A108:A119 A540 A518:A530 A438 A69:A93 F103 F107 F111 F115 F119 A123 H411 A154:A405 A24 A26:A48 F99 A456 A459:A497" xr:uid="{00000000-0002-0000-0000-000001000000}">
      <formula1>"YES,NO"</formula1>
    </dataValidation>
    <dataValidation type="list" allowBlank="1" showInputMessage="1" showErrorMessage="1" sqref="B335:D335 B287:D287 B293:D293 B299:D299 B305:D305 B311:D311 B317:D317 B323:D323 B329:D329 B281" xr:uid="{00000000-0002-0000-0000-000002000000}">
      <formula1>"The Restrictions or Conflicts with this utility are listed in the box below.,There are NOT any restrictions or conflicts for this utility service within project limits."</formula1>
    </dataValidation>
    <dataValidation type="list" allowBlank="1" showInputMessage="1" showErrorMessage="1" sqref="E139" xr:uid="{00000000-0002-0000-0000-000003000000}">
      <formula1>"WORKING DAYS,CALENDER DAYS, COMPLETION DATE"</formula1>
    </dataValidation>
    <dataValidation type="list" allowBlank="1" showInputMessage="1" showErrorMessage="1" sqref="E162:J162" xr:uid="{00000000-0002-0000-0000-000004000000}">
      <formula1>"YES,NO,N/A"</formula1>
    </dataValidation>
    <dataValidation type="list" allowBlank="1" showInputMessage="1" showErrorMessage="1" sqref="E163:J163" xr:uid="{00000000-0002-0000-0000-000005000000}">
      <formula1>"CDOT,CONTRACTOR"</formula1>
    </dataValidation>
    <dataValidation type="list" allowBlank="1" showInputMessage="1" showErrorMessage="1" sqref="D40" xr:uid="{00000000-0002-0000-0000-000006000000}">
      <formula1>"SH,US,I -"</formula1>
    </dataValidation>
    <dataValidation type="list" allowBlank="1" showInputMessage="1" showErrorMessage="1" sqref="D45 I45" xr:uid="{00000000-0002-0000-0000-000007000000}">
      <formula1>"JAN,FEB,MAR,APR,MAY,JUN,JUL,AUG,SEP,OCT,NOV,DEC"</formula1>
    </dataValidation>
    <dataValidation type="list" allowBlank="1" showInputMessage="1" showErrorMessage="1" sqref="E45 J45" xr:uid="{00000000-0002-0000-0000-000008000000}">
      <formula1>"1,2,3,4,5,6,7,8,9,10,11,12,13,14,15,16,17,18,19,20,21,22,23,24,25,26,27,28,29,30,31"</formula1>
    </dataValidation>
  </dataValidations>
  <hyperlinks>
    <hyperlink ref="B503:J503" r:id="rId1" display="     1.  All signing shall conform to the latest adopted version of the MUTCD, including the Colorado Supplement.  The current MUTCD can be found at: https://www.codot.gov/library/traffic/traffic-manuals-guidelines/fed-state-co-traffic-manuals/mutcd." xr:uid="{00000000-0004-0000-0000-000000000000}"/>
    <hyperlink ref="B355:J355" r:id="rId2" display="     1.  The Contractor should reference the submittal list and the CDOT Approved Product List (APL) to know which documents are required to be submitted.  The APL list can be accessed at https://www.codot.gov/business/apl/notice-to-contractors.html." xr:uid="{00000000-0004-0000-0000-000001000000}"/>
  </hyperlinks>
  <printOptions horizontalCentered="1"/>
  <pageMargins left="0.75" right="0.5" top="0.5" bottom="0.4" header="0.3" footer="0.3"/>
  <pageSetup scale="91" fitToHeight="0" orientation="portrait" r:id="rId3"/>
  <headerFooter>
    <oddFooter>&amp;L&amp;8&amp;Z&amp;F
&amp;A&amp;R&amp;"Arial Narrow,Regular"&amp;8Page &amp;P-2 of &amp;N-2  
Revised 2/12/19</oddFooter>
  </headerFooter>
  <rowBreaks count="28" manualBreakCount="28">
    <brk id="2" min="1" max="9" man="1"/>
    <brk id="19" min="1" max="9" man="1"/>
    <brk id="36" min="1" max="9" man="1"/>
    <brk id="48" min="1" max="9" man="1"/>
    <brk id="60" min="1" max="9" man="1"/>
    <brk id="93" min="1" max="9" man="1"/>
    <brk id="119" min="1" max="9" man="1"/>
    <brk id="136" max="16383" man="1"/>
    <brk id="153" max="16383" man="1"/>
    <brk id="171" min="1" max="9" man="1"/>
    <brk id="196" min="1" max="9" man="1"/>
    <brk id="205" min="1" max="9" man="1"/>
    <brk id="211" max="16383" man="1"/>
    <brk id="221" min="1" max="9" man="1"/>
    <brk id="248" min="1" max="9" man="1"/>
    <brk id="267" max="16383" man="1"/>
    <brk id="300" max="16383" man="1"/>
    <brk id="336" max="16383" man="1"/>
    <brk id="362" max="16383" man="1"/>
    <brk id="372" max="16383" man="1"/>
    <brk id="395" min="1" max="9" man="1"/>
    <brk id="418" min="1" max="9" man="1"/>
    <brk id="439" min="1" max="9" man="1"/>
    <brk id="466" min="1" max="9" man="1"/>
    <brk id="492" max="16383" man="1"/>
    <brk id="508" min="1" max="9" man="1"/>
    <brk id="532" min="1" max="9" man="1"/>
    <brk id="543" min="1" max="9" man="1"/>
  </rowBreaks>
  <drawing r:id="rId4"/>
  <legacyDrawing r:id="rId5"/>
  <mc:AlternateContent xmlns:mc="http://schemas.openxmlformats.org/markup-compatibility/2006">
    <mc:Choice Requires="x14">
      <controls>
        <mc:AlternateContent xmlns:mc="http://schemas.openxmlformats.org/markup-compatibility/2006">
          <mc:Choice Requires="x14">
            <control shapeId="10242" r:id="rId6" name="Check Box 2">
              <controlPr defaultSize="0" autoFill="0" autoLine="0" autoPict="0">
                <anchor moveWithCells="1">
                  <from>
                    <xdr:col>2</xdr:col>
                    <xdr:colOff>83820</xdr:colOff>
                    <xdr:row>168</xdr:row>
                    <xdr:rowOff>335280</xdr:rowOff>
                  </from>
                  <to>
                    <xdr:col>6</xdr:col>
                    <xdr:colOff>152400</xdr:colOff>
                    <xdr:row>169</xdr:row>
                    <xdr:rowOff>22860</xdr:rowOff>
                  </to>
                </anchor>
              </controlPr>
            </control>
          </mc:Choice>
        </mc:AlternateContent>
        <mc:AlternateContent xmlns:mc="http://schemas.openxmlformats.org/markup-compatibility/2006">
          <mc:Choice Requires="x14">
            <control shapeId="10245" r:id="rId7" name="Check Box 5">
              <controlPr defaultSize="0" autoFill="0" autoLine="0" autoPict="0">
                <anchor moveWithCells="1">
                  <from>
                    <xdr:col>6</xdr:col>
                    <xdr:colOff>76200</xdr:colOff>
                    <xdr:row>168</xdr:row>
                    <xdr:rowOff>327660</xdr:rowOff>
                  </from>
                  <to>
                    <xdr:col>9</xdr:col>
                    <xdr:colOff>563880</xdr:colOff>
                    <xdr:row>169</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Q19"/>
  <sheetViews>
    <sheetView view="pageBreakPreview" zoomScale="55" zoomScaleNormal="80" zoomScaleSheetLayoutView="55" zoomScalePageLayoutView="40" workbookViewId="0">
      <selection activeCell="E3" sqref="E3"/>
    </sheetView>
  </sheetViews>
  <sheetFormatPr defaultColWidth="8.88671875" defaultRowHeight="14.4" x14ac:dyDescent="0.3"/>
  <cols>
    <col min="1" max="1" width="5.6640625" style="40" customWidth="1"/>
    <col min="2" max="2" width="47.88671875" style="40" bestFit="1" customWidth="1"/>
    <col min="3" max="3" width="48.6640625" style="40" bestFit="1" customWidth="1"/>
    <col min="4" max="4" width="3.5546875" style="40" customWidth="1"/>
    <col min="5" max="5" width="20.6640625" style="40" bestFit="1" customWidth="1"/>
    <col min="6" max="6" width="48.6640625" style="40" customWidth="1"/>
    <col min="7" max="7" width="5.6640625" style="40" customWidth="1"/>
    <col min="8" max="10" width="13.6640625" style="40" customWidth="1"/>
    <col min="11" max="16384" width="8.88671875" style="40"/>
  </cols>
  <sheetData>
    <row r="1" spans="1:14" ht="23.4" x14ac:dyDescent="0.45">
      <c r="A1" s="570" t="s">
        <v>571</v>
      </c>
      <c r="B1" s="570"/>
      <c r="C1" s="570"/>
      <c r="D1" s="570"/>
      <c r="E1" s="570"/>
      <c r="F1" s="570"/>
      <c r="G1" s="570"/>
    </row>
    <row r="2" spans="1:14" ht="15" thickBot="1" x14ac:dyDescent="0.35"/>
    <row r="3" spans="1:14" ht="30.6" customHeight="1" x14ac:dyDescent="0.4">
      <c r="A3" s="114"/>
      <c r="B3" s="115"/>
      <c r="C3" s="115"/>
      <c r="D3" s="115"/>
      <c r="E3" s="263" t="s">
        <v>583</v>
      </c>
      <c r="F3" s="262"/>
      <c r="G3" s="116"/>
    </row>
    <row r="4" spans="1:14" ht="49.8" thickBot="1" x14ac:dyDescent="0.9">
      <c r="A4" s="117"/>
      <c r="B4" s="569" t="s">
        <v>175</v>
      </c>
      <c r="C4" s="569"/>
      <c r="D4" s="569"/>
      <c r="E4" s="569"/>
      <c r="F4" s="569"/>
      <c r="G4" s="118"/>
      <c r="H4" s="38"/>
      <c r="I4" s="38"/>
      <c r="J4" s="38"/>
      <c r="K4" s="39"/>
      <c r="L4" s="39"/>
      <c r="M4" s="39"/>
      <c r="N4" s="39"/>
    </row>
    <row r="5" spans="1:14" ht="19.2" customHeight="1" x14ac:dyDescent="0.85">
      <c r="A5" s="117"/>
      <c r="B5" s="112"/>
      <c r="C5" s="112"/>
      <c r="D5" s="112"/>
      <c r="E5" s="245"/>
      <c r="F5" s="112"/>
      <c r="G5" s="113"/>
      <c r="H5" s="38"/>
      <c r="I5" s="38"/>
      <c r="J5" s="38"/>
      <c r="K5" s="39"/>
      <c r="L5" s="39"/>
      <c r="M5" s="39"/>
      <c r="N5" s="39"/>
    </row>
    <row r="6" spans="1:14" ht="61.2" customHeight="1" x14ac:dyDescent="0.6">
      <c r="A6" s="117"/>
      <c r="B6" s="36" t="str">
        <f>'Precon Agenda Assembly'!B50</f>
        <v>PHYSICIAN NAME:</v>
      </c>
      <c r="C6" s="32" t="str">
        <f>IF('Precon Agenda Assembly'!D50=0,"",'Precon Agenda Assembly'!D50)</f>
        <v/>
      </c>
      <c r="D6" s="31"/>
      <c r="E6" s="36" t="str">
        <f>'Precon Agenda Assembly'!H50</f>
        <v>PHONE:</v>
      </c>
      <c r="F6" s="32" t="str">
        <f>IF('Precon Agenda Assembly'!G50=0,"",'Precon Agenda Assembly'!G50)</f>
        <v/>
      </c>
      <c r="G6" s="33"/>
      <c r="H6" s="31"/>
      <c r="I6" s="24"/>
      <c r="J6" s="24"/>
      <c r="K6" s="39"/>
      <c r="L6" s="39"/>
      <c r="M6" s="39"/>
      <c r="N6" s="39"/>
    </row>
    <row r="7" spans="1:14" ht="61.2" customHeight="1" x14ac:dyDescent="0.6">
      <c r="A7" s="117"/>
      <c r="B7" s="36" t="str">
        <f>'Precon Agenda Assembly'!B51</f>
        <v>PHYSICIAN NAME:</v>
      </c>
      <c r="C7" s="37" t="str">
        <f>IF('Precon Agenda Assembly'!D51=0,"",'Precon Agenda Assembly'!D51)</f>
        <v/>
      </c>
      <c r="D7" s="31"/>
      <c r="E7" s="36" t="str">
        <f>'Precon Agenda Assembly'!H51</f>
        <v>PHONE:</v>
      </c>
      <c r="F7" s="37" t="str">
        <f>IF('Precon Agenda Assembly'!G51=0,"",'Precon Agenda Assembly'!G51)</f>
        <v/>
      </c>
      <c r="G7" s="33"/>
      <c r="H7" s="31"/>
      <c r="I7" s="24"/>
      <c r="J7" s="24"/>
      <c r="K7" s="39"/>
      <c r="L7" s="39"/>
      <c r="M7" s="39"/>
      <c r="N7" s="39"/>
    </row>
    <row r="8" spans="1:14" ht="61.2" customHeight="1" x14ac:dyDescent="0.6">
      <c r="A8" s="117"/>
      <c r="B8" s="36" t="str">
        <f>'Precon Agenda Assembly'!B52</f>
        <v>HOSPITAL:</v>
      </c>
      <c r="C8" s="37" t="str">
        <f>IF('Precon Agenda Assembly'!D52=0,"",'Precon Agenda Assembly'!D52)</f>
        <v/>
      </c>
      <c r="D8" s="31"/>
      <c r="E8" s="36" t="str">
        <f>'Precon Agenda Assembly'!H52</f>
        <v>PHONE:</v>
      </c>
      <c r="F8" s="37" t="str">
        <f>IF('Precon Agenda Assembly'!G52=0,"",'Precon Agenda Assembly'!G52)</f>
        <v/>
      </c>
      <c r="G8" s="33"/>
      <c r="H8" s="31"/>
      <c r="I8" s="24"/>
      <c r="J8" s="24"/>
      <c r="K8" s="39"/>
      <c r="L8" s="39"/>
      <c r="M8" s="39"/>
      <c r="N8" s="39"/>
    </row>
    <row r="9" spans="1:14" ht="61.2" customHeight="1" x14ac:dyDescent="0.6">
      <c r="A9" s="117"/>
      <c r="B9" s="36" t="str">
        <f>'Precon Agenda Assembly'!B53</f>
        <v>HOSPITAL:</v>
      </c>
      <c r="C9" s="37" t="str">
        <f>IF('Precon Agenda Assembly'!D53=0,"",'Precon Agenda Assembly'!D53)</f>
        <v/>
      </c>
      <c r="D9" s="31"/>
      <c r="E9" s="36" t="str">
        <f>'Precon Agenda Assembly'!H53</f>
        <v>PHONE:</v>
      </c>
      <c r="F9" s="37" t="str">
        <f>IF('Precon Agenda Assembly'!G53=0,"",'Precon Agenda Assembly'!G53)</f>
        <v/>
      </c>
      <c r="G9" s="33"/>
      <c r="H9" s="31"/>
      <c r="I9" s="24"/>
      <c r="J9" s="24"/>
      <c r="K9" s="39"/>
      <c r="L9" s="39"/>
      <c r="M9" s="39"/>
      <c r="N9" s="39"/>
    </row>
    <row r="10" spans="1:14" ht="61.2" customHeight="1" x14ac:dyDescent="0.6">
      <c r="A10" s="117"/>
      <c r="B10" s="36" t="str">
        <f>'Precon Agenda Assembly'!B54</f>
        <v>AMBULANCE:</v>
      </c>
      <c r="C10" s="37" t="str">
        <f>IF('Precon Agenda Assembly'!D54=0,"",'Precon Agenda Assembly'!D54)</f>
        <v/>
      </c>
      <c r="D10" s="31"/>
      <c r="E10" s="36" t="str">
        <f>'Precon Agenda Assembly'!H54</f>
        <v>PHONE:</v>
      </c>
      <c r="F10" s="37" t="str">
        <f>IF('Precon Agenda Assembly'!G54=0,"",'Precon Agenda Assembly'!G54)</f>
        <v/>
      </c>
      <c r="G10" s="33"/>
      <c r="H10" s="31"/>
      <c r="I10" s="24"/>
      <c r="J10" s="24"/>
      <c r="K10" s="39"/>
      <c r="L10" s="39"/>
      <c r="M10" s="39"/>
      <c r="N10" s="39"/>
    </row>
    <row r="11" spans="1:14" ht="61.2" customHeight="1" x14ac:dyDescent="0.6">
      <c r="A11" s="117"/>
      <c r="B11" s="36" t="str">
        <f>'Precon Agenda Assembly'!B55</f>
        <v>AMBULANCE:</v>
      </c>
      <c r="C11" s="37" t="str">
        <f>IF('Precon Agenda Assembly'!D55=0,"",'Precon Agenda Assembly'!D55)</f>
        <v/>
      </c>
      <c r="D11" s="31"/>
      <c r="E11" s="36" t="str">
        <f>'Precon Agenda Assembly'!H55</f>
        <v>PHONE:</v>
      </c>
      <c r="F11" s="37" t="str">
        <f>IF('Precon Agenda Assembly'!G55=0,"",'Precon Agenda Assembly'!G55)</f>
        <v/>
      </c>
      <c r="G11" s="33"/>
      <c r="H11" s="31"/>
      <c r="I11" s="24"/>
      <c r="J11" s="24"/>
      <c r="K11" s="39"/>
      <c r="L11" s="39"/>
      <c r="M11" s="39"/>
      <c r="N11" s="39"/>
    </row>
    <row r="12" spans="1:14" ht="61.2" customHeight="1" x14ac:dyDescent="0.6">
      <c r="A12" s="117"/>
      <c r="B12" s="36" t="str">
        <f>'Precon Agenda Assembly'!B56</f>
        <v>FIRE DEPT.:</v>
      </c>
      <c r="C12" s="37" t="str">
        <f>IF('Precon Agenda Assembly'!D56=0,"",'Precon Agenda Assembly'!D56)</f>
        <v/>
      </c>
      <c r="D12" s="31"/>
      <c r="E12" s="36" t="str">
        <f>'Precon Agenda Assembly'!H56</f>
        <v>PHONE:</v>
      </c>
      <c r="F12" s="37" t="str">
        <f>IF('Precon Agenda Assembly'!G56=0,"",'Precon Agenda Assembly'!G56)</f>
        <v/>
      </c>
      <c r="G12" s="33"/>
      <c r="H12" s="31"/>
      <c r="I12" s="24"/>
      <c r="J12" s="24"/>
      <c r="K12" s="39"/>
      <c r="L12" s="39"/>
      <c r="M12" s="39"/>
      <c r="N12" s="39"/>
    </row>
    <row r="13" spans="1:14" ht="61.2" customHeight="1" x14ac:dyDescent="0.6">
      <c r="A13" s="117"/>
      <c r="B13" s="36" t="str">
        <f>'Precon Agenda Assembly'!B57</f>
        <v>FIRE DEPT.:</v>
      </c>
      <c r="C13" s="37" t="str">
        <f>IF('Precon Agenda Assembly'!D57=0,"",'Precon Agenda Assembly'!D57)</f>
        <v/>
      </c>
      <c r="D13" s="31"/>
      <c r="E13" s="36" t="str">
        <f>'Precon Agenda Assembly'!H57</f>
        <v>PHONE:</v>
      </c>
      <c r="F13" s="37" t="str">
        <f>IF('Precon Agenda Assembly'!G57=0,"",'Precon Agenda Assembly'!G57)</f>
        <v/>
      </c>
      <c r="G13" s="33"/>
      <c r="H13" s="31"/>
      <c r="I13" s="24"/>
      <c r="J13" s="24"/>
      <c r="K13" s="39"/>
      <c r="L13" s="39"/>
      <c r="M13" s="39"/>
      <c r="N13" s="39"/>
    </row>
    <row r="14" spans="1:14" ht="61.2" customHeight="1" x14ac:dyDescent="0.6">
      <c r="A14" s="117"/>
      <c r="B14" s="36" t="str">
        <f>'Precon Agenda Assembly'!B58</f>
        <v xml:space="preserve">POLICE:  </v>
      </c>
      <c r="C14" s="37" t="str">
        <f>IF('Precon Agenda Assembly'!D58=0,"",'Precon Agenda Assembly'!D58)</f>
        <v/>
      </c>
      <c r="D14" s="31"/>
      <c r="E14" s="36" t="str">
        <f>'Precon Agenda Assembly'!H58</f>
        <v>PHONE:</v>
      </c>
      <c r="F14" s="37" t="str">
        <f>IF('Precon Agenda Assembly'!G58=0,"",'Precon Agenda Assembly'!G58)</f>
        <v/>
      </c>
      <c r="G14" s="33"/>
      <c r="H14" s="31"/>
      <c r="I14" s="24"/>
      <c r="J14" s="24"/>
      <c r="K14" s="39"/>
      <c r="L14" s="39"/>
      <c r="M14" s="39"/>
      <c r="N14" s="39"/>
    </row>
    <row r="15" spans="1:14" ht="61.2" customHeight="1" x14ac:dyDescent="0.6">
      <c r="A15" s="117"/>
      <c r="B15" s="36" t="str">
        <f>'Precon Agenda Assembly'!B59</f>
        <v xml:space="preserve">POLICE:  </v>
      </c>
      <c r="C15" s="37" t="str">
        <f>IF('Precon Agenda Assembly'!D59=0,"",'Precon Agenda Assembly'!D59)</f>
        <v/>
      </c>
      <c r="D15" s="31"/>
      <c r="E15" s="36" t="str">
        <f>'Precon Agenda Assembly'!H59</f>
        <v>PHONE:</v>
      </c>
      <c r="F15" s="37" t="str">
        <f>IF('Precon Agenda Assembly'!G59=0,"",'Precon Agenda Assembly'!G59)</f>
        <v/>
      </c>
      <c r="G15" s="33"/>
      <c r="H15" s="31"/>
      <c r="I15" s="24"/>
      <c r="J15" s="24"/>
      <c r="K15" s="39"/>
      <c r="L15" s="39"/>
      <c r="M15" s="39"/>
      <c r="N15" s="39"/>
    </row>
    <row r="16" spans="1:14" ht="25.95" customHeight="1" thickBot="1" x14ac:dyDescent="0.65">
      <c r="A16" s="119"/>
      <c r="B16" s="120"/>
      <c r="C16" s="34"/>
      <c r="D16" s="34"/>
      <c r="E16" s="34"/>
      <c r="F16" s="34"/>
      <c r="G16" s="35"/>
      <c r="H16" s="31"/>
      <c r="I16" s="24"/>
      <c r="J16" s="24"/>
      <c r="K16" s="39"/>
      <c r="L16" s="39"/>
      <c r="M16" s="39"/>
      <c r="N16" s="39"/>
    </row>
    <row r="17" spans="2:17" x14ac:dyDescent="0.3">
      <c r="B17" s="568" t="s">
        <v>176</v>
      </c>
      <c r="C17" s="568"/>
      <c r="D17" s="568"/>
      <c r="E17" s="568"/>
      <c r="F17" s="568"/>
      <c r="G17" s="43"/>
      <c r="H17" s="41"/>
      <c r="I17" s="41"/>
      <c r="J17" s="41"/>
      <c r="K17" s="39"/>
      <c r="L17" s="39"/>
      <c r="M17" s="39"/>
      <c r="N17" s="39"/>
    </row>
    <row r="18" spans="2:17" x14ac:dyDescent="0.3">
      <c r="B18" s="568"/>
      <c r="C18" s="568"/>
      <c r="D18" s="568"/>
      <c r="E18" s="568"/>
      <c r="F18" s="568"/>
      <c r="G18" s="43"/>
      <c r="H18" s="39"/>
      <c r="I18" s="39"/>
      <c r="J18" s="39"/>
      <c r="K18" s="39"/>
      <c r="L18" s="39"/>
      <c r="M18" s="39"/>
      <c r="N18" s="39"/>
    </row>
    <row r="19" spans="2:17" ht="16.2" x14ac:dyDescent="0.3">
      <c r="Q19" s="42"/>
    </row>
  </sheetData>
  <mergeCells count="3">
    <mergeCell ref="B17:F18"/>
    <mergeCell ref="B4:F4"/>
    <mergeCell ref="A1:G1"/>
  </mergeCells>
  <printOptions horizontalCentered="1"/>
  <pageMargins left="0.75" right="0.75" top="0.75" bottom="0.75" header="0.3" footer="0.3"/>
  <pageSetup scale="65" fitToHeight="2" orientation="landscape" r:id="rId1"/>
  <headerFooter>
    <oddFooter>&amp;L&amp;Z&amp;F
&amp;A&amp;R&amp;"Arial Narrow,Regular"&amp;9&amp;P of &amp;N  
Revised 2/12/19</oddFooter>
  </headerFooter>
  <rowBreaks count="1" manualBreakCount="1">
    <brk id="2"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V61"/>
  <sheetViews>
    <sheetView view="pageBreakPreview" topLeftCell="A25" zoomScaleNormal="100" zoomScaleSheetLayoutView="100" zoomScalePageLayoutView="60" workbookViewId="0">
      <selection activeCell="AB16" sqref="AB16"/>
    </sheetView>
  </sheetViews>
  <sheetFormatPr defaultRowHeight="14.4" x14ac:dyDescent="0.3"/>
  <cols>
    <col min="1" max="26" width="4.5546875" customWidth="1"/>
  </cols>
  <sheetData>
    <row r="1" spans="1:22" ht="23.4" x14ac:dyDescent="0.45">
      <c r="A1" s="573" t="s">
        <v>570</v>
      </c>
      <c r="B1" s="573"/>
      <c r="C1" s="573"/>
      <c r="D1" s="573"/>
      <c r="E1" s="573"/>
      <c r="F1" s="573"/>
      <c r="G1" s="573"/>
      <c r="H1" s="573"/>
      <c r="I1" s="573"/>
      <c r="J1" s="573"/>
      <c r="K1" s="573"/>
      <c r="L1" s="573"/>
      <c r="M1" s="573"/>
      <c r="N1" s="573"/>
      <c r="O1" s="573"/>
      <c r="P1" s="573"/>
      <c r="Q1" s="573"/>
      <c r="R1" s="573"/>
      <c r="S1" s="573"/>
      <c r="T1" s="573"/>
    </row>
    <row r="3" spans="1:22" ht="26.25" customHeight="1" x14ac:dyDescent="0.3">
      <c r="A3" s="611" t="s">
        <v>380</v>
      </c>
      <c r="B3" s="611"/>
      <c r="C3" s="611"/>
      <c r="D3" s="611"/>
      <c r="E3" s="611"/>
      <c r="F3" s="611"/>
      <c r="G3" s="611"/>
      <c r="H3" s="611"/>
      <c r="I3" s="611"/>
      <c r="J3" s="611"/>
      <c r="K3" s="611"/>
      <c r="L3" s="611"/>
      <c r="M3" s="611"/>
      <c r="N3" s="611"/>
      <c r="O3" s="611"/>
      <c r="P3" s="611"/>
      <c r="Q3" s="611"/>
      <c r="R3" s="611"/>
      <c r="S3" s="611"/>
      <c r="T3" s="611"/>
    </row>
    <row r="4" spans="1:22" ht="15" customHeight="1" x14ac:dyDescent="0.3">
      <c r="A4" s="612" t="s">
        <v>404</v>
      </c>
      <c r="B4" s="612"/>
      <c r="C4" s="612"/>
      <c r="D4" s="612"/>
      <c r="E4" s="612"/>
      <c r="F4" s="612"/>
      <c r="G4" s="612"/>
      <c r="H4" s="612"/>
      <c r="I4" s="612"/>
      <c r="J4" s="612"/>
      <c r="K4" s="613">
        <f ca="1">NOW()</f>
        <v>44658.458965162034</v>
      </c>
      <c r="L4" s="613"/>
      <c r="M4" s="613"/>
      <c r="N4" s="613"/>
      <c r="O4" s="613"/>
      <c r="P4" s="613"/>
      <c r="Q4" s="613"/>
      <c r="R4" s="613"/>
      <c r="S4" s="613"/>
      <c r="T4" s="613"/>
    </row>
    <row r="5" spans="1:22" ht="15" customHeight="1" x14ac:dyDescent="0.3">
      <c r="A5" s="97"/>
      <c r="B5" s="97"/>
      <c r="C5" s="97"/>
      <c r="D5" s="97"/>
      <c r="E5" s="97"/>
      <c r="F5" s="97"/>
      <c r="G5" s="97"/>
      <c r="H5" s="97"/>
      <c r="I5" s="97"/>
      <c r="J5" s="98"/>
      <c r="K5" s="98"/>
      <c r="L5" s="98"/>
      <c r="M5" s="98"/>
      <c r="N5" s="98"/>
      <c r="O5" s="98"/>
      <c r="P5" s="98"/>
      <c r="Q5" s="98"/>
      <c r="R5" s="98"/>
    </row>
    <row r="6" spans="1:22" ht="21.6" customHeight="1" x14ac:dyDescent="0.3">
      <c r="A6" s="599" t="s">
        <v>567</v>
      </c>
      <c r="B6" s="599"/>
      <c r="C6" s="599"/>
      <c r="D6" s="597">
        <f>'Precon Agenda Assembly'!D39</f>
        <v>0</v>
      </c>
      <c r="E6" s="597"/>
      <c r="F6" s="597"/>
      <c r="G6" s="597"/>
      <c r="H6" s="597"/>
      <c r="I6" s="597"/>
      <c r="J6" s="254"/>
      <c r="K6" s="254"/>
      <c r="L6" s="254"/>
      <c r="M6" s="606" t="s">
        <v>384</v>
      </c>
      <c r="N6" s="606"/>
      <c r="O6" s="606"/>
      <c r="P6" s="606"/>
      <c r="Q6" s="597">
        <f>'Precon Agenda Assembly'!I39</f>
        <v>0</v>
      </c>
      <c r="R6" s="597"/>
      <c r="S6" s="597"/>
      <c r="U6" s="25"/>
    </row>
    <row r="7" spans="1:22" ht="21.6" customHeight="1" x14ac:dyDescent="0.3">
      <c r="A7" s="605" t="s">
        <v>386</v>
      </c>
      <c r="B7" s="605"/>
      <c r="C7" s="605"/>
      <c r="D7" s="597" t="str">
        <f>'Precon Agenda Assembly'!D44</f>
        <v xml:space="preserve"> </v>
      </c>
      <c r="E7" s="597"/>
      <c r="F7" s="597"/>
      <c r="G7" s="597"/>
      <c r="H7" s="597"/>
      <c r="I7" s="597"/>
      <c r="J7" s="597"/>
      <c r="K7" s="597"/>
      <c r="L7" s="597"/>
      <c r="M7" s="597"/>
      <c r="N7" s="597"/>
      <c r="O7" s="597"/>
      <c r="P7" s="597"/>
      <c r="Q7" s="597"/>
      <c r="R7" s="597"/>
      <c r="S7" s="597"/>
      <c r="U7" s="25"/>
    </row>
    <row r="8" spans="1:22" ht="21.6" customHeight="1" x14ac:dyDescent="0.3">
      <c r="A8" s="599" t="s">
        <v>385</v>
      </c>
      <c r="B8" s="599"/>
      <c r="C8" s="599"/>
      <c r="D8" s="255" t="str">
        <f>'Precon Agenda Assembly'!D40</f>
        <v>SH</v>
      </c>
      <c r="E8" s="600">
        <f>'Precon Agenda Assembly'!E40</f>
        <v>0</v>
      </c>
      <c r="F8" s="600"/>
      <c r="G8" s="256"/>
      <c r="H8" s="617" t="s">
        <v>381</v>
      </c>
      <c r="I8" s="617"/>
      <c r="J8" s="600">
        <f>'Precon Agenda Assembly'!G40</f>
        <v>0</v>
      </c>
      <c r="K8" s="600"/>
      <c r="L8" s="254"/>
      <c r="M8" s="602" t="str">
        <f>'Precon Agenda Assembly'!I40</f>
        <v>to MP:</v>
      </c>
      <c r="N8" s="602"/>
      <c r="O8" s="602"/>
      <c r="P8" s="600">
        <f>'Precon Agenda Assembly'!J40</f>
        <v>0</v>
      </c>
      <c r="Q8" s="600"/>
      <c r="R8" s="254"/>
      <c r="S8" s="254"/>
      <c r="U8" s="25"/>
    </row>
    <row r="9" spans="1:22" ht="21.6" customHeight="1" x14ac:dyDescent="0.3">
      <c r="A9" s="598" t="s">
        <v>562</v>
      </c>
      <c r="B9" s="598"/>
      <c r="C9" s="598"/>
      <c r="D9" s="598"/>
      <c r="E9" s="601">
        <f>'Precon Agenda Assembly'!D41</f>
        <v>0</v>
      </c>
      <c r="F9" s="601"/>
      <c r="G9" s="601"/>
      <c r="H9" s="601"/>
      <c r="I9" s="601"/>
      <c r="J9" s="601"/>
      <c r="K9" s="601"/>
      <c r="L9" s="601"/>
      <c r="M9" s="601"/>
      <c r="N9" s="601"/>
      <c r="O9" s="601"/>
      <c r="P9" s="601"/>
      <c r="Q9" s="601"/>
      <c r="R9" s="601"/>
      <c r="S9" s="601"/>
      <c r="U9" s="25"/>
    </row>
    <row r="10" spans="1:22" ht="21.6" customHeight="1" x14ac:dyDescent="0.3">
      <c r="A10" s="598" t="s">
        <v>387</v>
      </c>
      <c r="B10" s="598"/>
      <c r="C10" s="598"/>
      <c r="D10" s="598"/>
      <c r="E10" s="598"/>
      <c r="F10" s="598"/>
      <c r="G10" s="598"/>
      <c r="H10" s="598"/>
      <c r="I10" s="257" t="str">
        <f>'Precon Agenda Assembly'!D45</f>
        <v>JAN</v>
      </c>
      <c r="J10" s="258">
        <f>'Precon Agenda Assembly'!E45</f>
        <v>1</v>
      </c>
      <c r="K10" s="603"/>
      <c r="L10" s="603"/>
      <c r="M10" s="259"/>
      <c r="N10" s="259"/>
      <c r="O10" s="256" t="s">
        <v>405</v>
      </c>
      <c r="P10" s="260" t="str">
        <f>'Precon Agenda Assembly'!I45</f>
        <v>JAN</v>
      </c>
      <c r="Q10" s="261">
        <f>'Precon Agenda Assembly'!J45</f>
        <v>1</v>
      </c>
      <c r="R10" s="604"/>
      <c r="S10" s="604"/>
      <c r="T10" s="18"/>
      <c r="U10" s="25"/>
      <c r="V10" s="25" t="str">
        <f>REPT(CHAR(10),3)</f>
        <v xml:space="preserve">
</v>
      </c>
    </row>
    <row r="11" spans="1:22" s="45" customFormat="1" ht="21.6" customHeight="1" x14ac:dyDescent="0.3">
      <c r="A11" s="571" t="str">
        <f>'Submittal List'!B3</f>
        <v>Local Agency:</v>
      </c>
      <c r="B11" s="571"/>
      <c r="C11" s="571"/>
      <c r="D11" s="571"/>
      <c r="E11" s="571"/>
      <c r="F11" s="571"/>
      <c r="G11" s="571"/>
      <c r="H11" s="571"/>
      <c r="I11" s="571"/>
      <c r="J11" s="571"/>
      <c r="K11" s="572" t="str">
        <f>IF('Precon Agenda Assembly'!D38=0,"",'Precon Agenda Assembly'!D38)</f>
        <v/>
      </c>
      <c r="L11" s="572"/>
      <c r="M11" s="572"/>
      <c r="N11" s="572"/>
      <c r="O11" s="572"/>
      <c r="P11" s="572"/>
      <c r="Q11" s="572"/>
      <c r="R11" s="572"/>
      <c r="S11" s="572"/>
      <c r="U11" s="25"/>
    </row>
    <row r="12" spans="1:22" ht="15" customHeight="1" x14ac:dyDescent="0.3">
      <c r="A12" s="93"/>
      <c r="B12" s="93"/>
      <c r="C12" s="93"/>
      <c r="D12" s="93"/>
      <c r="E12" s="93"/>
      <c r="F12" s="97"/>
      <c r="G12" s="97"/>
      <c r="H12" s="21"/>
      <c r="I12" s="99"/>
      <c r="J12" s="100"/>
      <c r="K12" s="22"/>
      <c r="L12" s="97"/>
      <c r="M12" s="21"/>
      <c r="N12" s="21"/>
      <c r="O12" s="99"/>
      <c r="P12" s="100"/>
      <c r="Q12" s="90"/>
      <c r="R12" s="90"/>
    </row>
    <row r="13" spans="1:22" ht="23.25" customHeight="1" x14ac:dyDescent="0.3">
      <c r="A13" s="596" t="s">
        <v>379</v>
      </c>
      <c r="B13" s="596"/>
      <c r="C13" s="596"/>
      <c r="D13" s="596"/>
      <c r="E13" s="596"/>
      <c r="F13" s="596"/>
      <c r="G13" s="596"/>
      <c r="H13" s="596"/>
      <c r="I13" s="596"/>
      <c r="J13" s="596"/>
      <c r="K13" s="596"/>
      <c r="L13" s="596"/>
      <c r="M13" s="596"/>
      <c r="N13" s="596"/>
      <c r="O13" s="596"/>
      <c r="P13" s="596"/>
      <c r="Q13" s="596"/>
      <c r="R13" s="596"/>
      <c r="S13" s="596"/>
      <c r="T13" s="596"/>
    </row>
    <row r="14" spans="1:22" ht="5.0999999999999996" customHeight="1" x14ac:dyDescent="0.3">
      <c r="A14" s="588"/>
      <c r="B14" s="588"/>
      <c r="C14" s="588"/>
      <c r="D14" s="588"/>
      <c r="E14" s="588"/>
      <c r="F14" s="588"/>
      <c r="G14" s="588"/>
      <c r="H14" s="588"/>
      <c r="I14" s="588"/>
      <c r="J14" s="588"/>
      <c r="K14" s="588"/>
      <c r="L14" s="588"/>
      <c r="M14" s="588"/>
      <c r="N14" s="588"/>
      <c r="O14" s="588"/>
      <c r="P14" s="588"/>
      <c r="Q14" s="588"/>
      <c r="R14" s="588"/>
    </row>
    <row r="15" spans="1:22" ht="15" customHeight="1" x14ac:dyDescent="0.3">
      <c r="A15" s="589" t="s">
        <v>10</v>
      </c>
      <c r="B15" s="589"/>
      <c r="C15" s="589"/>
      <c r="D15" s="589"/>
      <c r="E15" s="589"/>
      <c r="F15" s="589"/>
      <c r="G15" s="102"/>
      <c r="H15" s="589" t="s">
        <v>7</v>
      </c>
      <c r="I15" s="589"/>
      <c r="J15" s="589"/>
      <c r="K15" s="589"/>
      <c r="L15" s="589"/>
      <c r="M15" s="589"/>
      <c r="N15" s="102"/>
      <c r="O15" s="589" t="s">
        <v>388</v>
      </c>
      <c r="P15" s="589"/>
      <c r="Q15" s="589"/>
      <c r="R15" s="589"/>
    </row>
    <row r="16" spans="1:22" ht="15" customHeight="1" x14ac:dyDescent="0.3">
      <c r="A16" s="587" t="s">
        <v>8</v>
      </c>
      <c r="B16" s="590"/>
      <c r="C16" s="583">
        <f>'Precon Agenda Assembly'!C64</f>
        <v>0</v>
      </c>
      <c r="D16" s="591"/>
      <c r="E16" s="591"/>
      <c r="F16" s="591"/>
      <c r="G16" s="94"/>
      <c r="H16" s="587" t="s">
        <v>8</v>
      </c>
      <c r="I16" s="590"/>
      <c r="J16" s="583">
        <f>'Precon Agenda Assembly'!C67</f>
        <v>0</v>
      </c>
      <c r="K16" s="591"/>
      <c r="L16" s="591"/>
      <c r="M16" s="591"/>
      <c r="N16" s="94"/>
      <c r="O16" s="587" t="s">
        <v>8</v>
      </c>
      <c r="P16" s="590"/>
      <c r="Q16" s="583">
        <f>'Precon Agenda Assembly'!C82</f>
        <v>0</v>
      </c>
      <c r="R16" s="591"/>
      <c r="S16" s="591"/>
      <c r="T16" s="591"/>
    </row>
    <row r="17" spans="1:20" ht="15" customHeight="1" x14ac:dyDescent="0.3">
      <c r="A17" s="587" t="s">
        <v>389</v>
      </c>
      <c r="B17" s="587"/>
      <c r="C17" s="587"/>
      <c r="D17" s="580">
        <f>'Precon Agenda Assembly'!H64</f>
        <v>0</v>
      </c>
      <c r="E17" s="580"/>
      <c r="F17" s="580"/>
      <c r="G17" s="92"/>
      <c r="H17" s="587" t="s">
        <v>389</v>
      </c>
      <c r="I17" s="587"/>
      <c r="J17" s="587"/>
      <c r="K17" s="580">
        <f>'Precon Agenda Assembly'!H67</f>
        <v>0</v>
      </c>
      <c r="L17" s="580"/>
      <c r="M17" s="580"/>
      <c r="N17" s="92"/>
      <c r="O17" s="587" t="s">
        <v>389</v>
      </c>
      <c r="P17" s="587"/>
      <c r="Q17" s="587"/>
      <c r="R17" s="580">
        <f>'Precon Agenda Assembly'!H82</f>
        <v>0</v>
      </c>
      <c r="S17" s="580"/>
      <c r="T17" s="580"/>
    </row>
    <row r="18" spans="1:20" ht="15" customHeight="1" x14ac:dyDescent="0.3">
      <c r="A18" s="587" t="s">
        <v>390</v>
      </c>
      <c r="B18" s="587"/>
      <c r="C18" s="587"/>
      <c r="D18" s="581">
        <f>'Precon Agenda Assembly'!C65</f>
        <v>0</v>
      </c>
      <c r="E18" s="581"/>
      <c r="F18" s="581"/>
      <c r="G18" s="92"/>
      <c r="H18" s="587" t="s">
        <v>390</v>
      </c>
      <c r="I18" s="587"/>
      <c r="J18" s="587"/>
      <c r="K18" s="581">
        <f>'Precon Agenda Assembly'!C68</f>
        <v>0</v>
      </c>
      <c r="L18" s="581"/>
      <c r="M18" s="581"/>
      <c r="N18" s="92"/>
      <c r="O18" s="587" t="s">
        <v>390</v>
      </c>
      <c r="P18" s="587"/>
      <c r="Q18" s="587"/>
      <c r="R18" s="581">
        <f>'Precon Agenda Assembly'!C83</f>
        <v>0</v>
      </c>
      <c r="S18" s="581"/>
      <c r="T18" s="581"/>
    </row>
    <row r="19" spans="1:20" ht="15" customHeight="1" x14ac:dyDescent="0.3">
      <c r="A19" s="587" t="s">
        <v>391</v>
      </c>
      <c r="B19" s="587"/>
      <c r="C19" s="587"/>
      <c r="D19" s="582"/>
      <c r="E19" s="582"/>
      <c r="F19" s="582"/>
      <c r="G19" s="122"/>
      <c r="H19" s="587" t="s">
        <v>391</v>
      </c>
      <c r="I19" s="587"/>
      <c r="J19" s="587"/>
      <c r="K19" s="582"/>
      <c r="L19" s="582"/>
      <c r="M19" s="582"/>
      <c r="N19" s="92"/>
      <c r="O19" s="587" t="s">
        <v>391</v>
      </c>
      <c r="P19" s="587"/>
      <c r="Q19" s="587"/>
      <c r="R19" s="582"/>
      <c r="S19" s="582"/>
      <c r="T19" s="582"/>
    </row>
    <row r="20" spans="1:20" ht="15" customHeight="1" x14ac:dyDescent="0.3">
      <c r="A20" s="587" t="s">
        <v>392</v>
      </c>
      <c r="B20" s="587"/>
      <c r="C20" s="587"/>
      <c r="D20" s="581"/>
      <c r="E20" s="581"/>
      <c r="F20" s="581"/>
      <c r="G20" s="92"/>
      <c r="H20" s="587" t="s">
        <v>392</v>
      </c>
      <c r="I20" s="587"/>
      <c r="J20" s="587"/>
      <c r="K20" s="581"/>
      <c r="L20" s="581"/>
      <c r="M20" s="581"/>
      <c r="N20" s="92"/>
      <c r="O20" s="587" t="s">
        <v>392</v>
      </c>
      <c r="P20" s="587"/>
      <c r="Q20" s="587"/>
      <c r="R20" s="581"/>
      <c r="S20" s="581"/>
      <c r="T20" s="581"/>
    </row>
    <row r="21" spans="1:20" ht="9.9" customHeight="1" x14ac:dyDescent="0.3">
      <c r="A21" s="576"/>
      <c r="B21" s="576"/>
      <c r="C21" s="576"/>
      <c r="D21" s="576"/>
      <c r="E21" s="576"/>
      <c r="F21" s="576"/>
      <c r="G21" s="576"/>
      <c r="H21" s="576"/>
      <c r="I21" s="576"/>
      <c r="J21" s="576"/>
      <c r="K21" s="576"/>
      <c r="L21" s="576"/>
      <c r="M21" s="576"/>
      <c r="N21" s="576"/>
      <c r="O21" s="576"/>
      <c r="P21" s="576"/>
      <c r="Q21" s="576"/>
      <c r="R21" s="576"/>
    </row>
    <row r="22" spans="1:20" ht="23.25" customHeight="1" x14ac:dyDescent="0.3">
      <c r="A22" s="596" t="s">
        <v>573</v>
      </c>
      <c r="B22" s="596"/>
      <c r="C22" s="596"/>
      <c r="D22" s="596"/>
      <c r="E22" s="596"/>
      <c r="F22" s="596"/>
      <c r="G22" s="596"/>
      <c r="H22" s="596"/>
      <c r="I22" s="596"/>
      <c r="J22" s="596"/>
      <c r="K22" s="596"/>
      <c r="L22" s="596"/>
      <c r="M22" s="596"/>
      <c r="N22" s="596"/>
      <c r="O22" s="596"/>
      <c r="P22" s="596"/>
      <c r="Q22" s="596"/>
      <c r="R22" s="596"/>
      <c r="S22" s="596"/>
      <c r="T22" s="596"/>
    </row>
    <row r="23" spans="1:20" ht="5.0999999999999996" customHeight="1" x14ac:dyDescent="0.3">
      <c r="A23" s="588"/>
      <c r="B23" s="588"/>
      <c r="C23" s="588"/>
      <c r="D23" s="588"/>
      <c r="E23" s="588"/>
      <c r="F23" s="588"/>
      <c r="G23" s="588"/>
      <c r="H23" s="588"/>
      <c r="I23" s="588"/>
      <c r="J23" s="588"/>
      <c r="K23" s="588"/>
      <c r="L23" s="588"/>
      <c r="M23" s="588"/>
      <c r="N23" s="588"/>
      <c r="O23" s="588"/>
      <c r="P23" s="588"/>
      <c r="Q23" s="588"/>
      <c r="R23" s="588"/>
    </row>
    <row r="24" spans="1:20" ht="15" customHeight="1" x14ac:dyDescent="0.3">
      <c r="A24" s="589" t="s">
        <v>10</v>
      </c>
      <c r="B24" s="589"/>
      <c r="C24" s="589"/>
      <c r="D24" s="589"/>
      <c r="E24" s="589"/>
      <c r="F24" s="589"/>
      <c r="G24" s="102"/>
      <c r="H24" s="589" t="s">
        <v>568</v>
      </c>
      <c r="I24" s="589"/>
      <c r="J24" s="589"/>
      <c r="K24" s="589"/>
      <c r="L24" s="589"/>
      <c r="M24" s="589"/>
      <c r="N24" s="102"/>
      <c r="O24" s="589" t="s">
        <v>569</v>
      </c>
      <c r="P24" s="589"/>
      <c r="Q24" s="589"/>
      <c r="R24" s="589"/>
      <c r="S24" s="589"/>
      <c r="T24" s="589"/>
    </row>
    <row r="25" spans="1:20" ht="15" customHeight="1" x14ac:dyDescent="0.3">
      <c r="A25" s="587" t="s">
        <v>8</v>
      </c>
      <c r="B25" s="590"/>
      <c r="C25" s="583"/>
      <c r="D25" s="591"/>
      <c r="E25" s="591"/>
      <c r="F25" s="591"/>
      <c r="G25" s="94"/>
      <c r="H25" s="587" t="s">
        <v>8</v>
      </c>
      <c r="I25" s="590"/>
      <c r="J25" s="583"/>
      <c r="K25" s="591"/>
      <c r="L25" s="591"/>
      <c r="M25" s="591"/>
      <c r="N25" s="94"/>
      <c r="O25" s="587" t="s">
        <v>8</v>
      </c>
      <c r="P25" s="590"/>
      <c r="Q25" s="583"/>
      <c r="R25" s="591"/>
      <c r="S25" s="591"/>
      <c r="T25" s="591"/>
    </row>
    <row r="26" spans="1:20" ht="15" customHeight="1" x14ac:dyDescent="0.3">
      <c r="A26" s="587" t="s">
        <v>389</v>
      </c>
      <c r="B26" s="587"/>
      <c r="C26" s="587"/>
      <c r="D26" s="581"/>
      <c r="E26" s="581"/>
      <c r="F26" s="581"/>
      <c r="G26" s="92"/>
      <c r="H26" s="587" t="s">
        <v>389</v>
      </c>
      <c r="I26" s="587"/>
      <c r="J26" s="587"/>
      <c r="K26" s="580"/>
      <c r="L26" s="580"/>
      <c r="M26" s="580"/>
      <c r="N26" s="92"/>
      <c r="O26" s="587" t="s">
        <v>389</v>
      </c>
      <c r="P26" s="587"/>
      <c r="Q26" s="587"/>
      <c r="R26" s="580"/>
      <c r="S26" s="580"/>
      <c r="T26" s="580"/>
    </row>
    <row r="27" spans="1:20" ht="15" customHeight="1" x14ac:dyDescent="0.3">
      <c r="A27" s="587" t="s">
        <v>390</v>
      </c>
      <c r="B27" s="587"/>
      <c r="C27" s="587"/>
      <c r="D27" s="581"/>
      <c r="E27" s="581"/>
      <c r="F27" s="581"/>
      <c r="G27" s="92"/>
      <c r="H27" s="587" t="s">
        <v>390</v>
      </c>
      <c r="I27" s="587"/>
      <c r="J27" s="587"/>
      <c r="K27" s="581"/>
      <c r="L27" s="581"/>
      <c r="M27" s="581"/>
      <c r="N27" s="92"/>
      <c r="O27" s="587" t="s">
        <v>390</v>
      </c>
      <c r="P27" s="587"/>
      <c r="Q27" s="587"/>
      <c r="R27" s="581"/>
      <c r="S27" s="581"/>
      <c r="T27" s="581"/>
    </row>
    <row r="28" spans="1:20" ht="15" customHeight="1" x14ac:dyDescent="0.3">
      <c r="A28" s="587" t="s">
        <v>391</v>
      </c>
      <c r="B28" s="587"/>
      <c r="C28" s="587"/>
      <c r="D28" s="582"/>
      <c r="E28" s="582"/>
      <c r="F28" s="582"/>
      <c r="G28" s="122"/>
      <c r="H28" s="587" t="s">
        <v>391</v>
      </c>
      <c r="I28" s="587"/>
      <c r="J28" s="587"/>
      <c r="K28" s="582"/>
      <c r="L28" s="582"/>
      <c r="M28" s="582"/>
      <c r="N28" s="92"/>
      <c r="O28" s="587" t="s">
        <v>391</v>
      </c>
      <c r="P28" s="587"/>
      <c r="Q28" s="587"/>
      <c r="R28" s="582"/>
      <c r="S28" s="582"/>
      <c r="T28" s="582"/>
    </row>
    <row r="29" spans="1:20" ht="15" customHeight="1" x14ac:dyDescent="0.3">
      <c r="A29" s="587" t="s">
        <v>392</v>
      </c>
      <c r="B29" s="587"/>
      <c r="C29" s="587"/>
      <c r="D29" s="581"/>
      <c r="E29" s="581"/>
      <c r="F29" s="581"/>
      <c r="G29" s="92"/>
      <c r="H29" s="587" t="s">
        <v>392</v>
      </c>
      <c r="I29" s="587"/>
      <c r="J29" s="587"/>
      <c r="K29" s="581"/>
      <c r="L29" s="581"/>
      <c r="M29" s="581"/>
      <c r="N29" s="92"/>
      <c r="O29" s="587" t="s">
        <v>392</v>
      </c>
      <c r="P29" s="587"/>
      <c r="Q29" s="587"/>
      <c r="R29" s="581"/>
      <c r="S29" s="581"/>
      <c r="T29" s="581"/>
    </row>
    <row r="30" spans="1:20" ht="9.9" customHeight="1" x14ac:dyDescent="0.3">
      <c r="A30" s="576"/>
      <c r="B30" s="576"/>
      <c r="C30" s="576"/>
      <c r="D30" s="576"/>
      <c r="E30" s="576"/>
      <c r="F30" s="576"/>
      <c r="G30" s="576"/>
      <c r="H30" s="576"/>
      <c r="I30" s="576"/>
      <c r="J30" s="576"/>
      <c r="K30" s="576"/>
      <c r="L30" s="576"/>
      <c r="M30" s="576"/>
      <c r="N30" s="576"/>
      <c r="O30" s="576"/>
      <c r="P30" s="576"/>
      <c r="Q30" s="576"/>
      <c r="R30" s="576"/>
    </row>
    <row r="31" spans="1:20" ht="23.25" customHeight="1" x14ac:dyDescent="0.3">
      <c r="A31" s="610" t="s">
        <v>393</v>
      </c>
      <c r="B31" s="610"/>
      <c r="C31" s="610"/>
      <c r="D31" s="610"/>
      <c r="E31" s="610"/>
      <c r="F31" s="610"/>
      <c r="G31" s="610"/>
      <c r="H31" s="610"/>
      <c r="I31" s="610"/>
      <c r="J31" s="610"/>
      <c r="K31" s="610"/>
      <c r="L31" s="610"/>
      <c r="M31" s="610"/>
      <c r="N31" s="610"/>
      <c r="O31" s="610"/>
      <c r="P31" s="610"/>
      <c r="Q31" s="610"/>
      <c r="R31" s="610"/>
      <c r="S31" s="610"/>
      <c r="T31" s="610"/>
    </row>
    <row r="32" spans="1:20" ht="5.0999999999999996" customHeight="1" x14ac:dyDescent="0.3">
      <c r="A32" s="576"/>
      <c r="B32" s="576"/>
      <c r="C32" s="576"/>
      <c r="D32" s="576"/>
      <c r="E32" s="576"/>
      <c r="F32" s="576"/>
      <c r="G32" s="576"/>
      <c r="H32" s="576"/>
      <c r="I32" s="576"/>
      <c r="J32" s="576"/>
      <c r="K32" s="576"/>
      <c r="L32" s="576"/>
      <c r="M32" s="576"/>
      <c r="N32" s="576"/>
      <c r="O32" s="576"/>
      <c r="P32" s="576"/>
      <c r="Q32" s="576"/>
      <c r="R32" s="576"/>
    </row>
    <row r="33" spans="1:20" ht="15" customHeight="1" x14ac:dyDescent="0.3">
      <c r="A33" s="589" t="s">
        <v>394</v>
      </c>
      <c r="B33" s="589"/>
      <c r="C33" s="589"/>
      <c r="D33" s="589"/>
      <c r="E33" s="589"/>
      <c r="F33" s="589"/>
      <c r="G33" s="102"/>
      <c r="H33" s="589" t="s">
        <v>14</v>
      </c>
      <c r="I33" s="589"/>
      <c r="J33" s="589"/>
      <c r="K33" s="589"/>
      <c r="L33" s="589"/>
      <c r="M33" s="589"/>
      <c r="N33" s="102"/>
      <c r="O33" s="589" t="s">
        <v>395</v>
      </c>
      <c r="P33" s="589"/>
      <c r="Q33" s="589"/>
      <c r="R33" s="589"/>
    </row>
    <row r="34" spans="1:20" ht="15" customHeight="1" x14ac:dyDescent="0.3">
      <c r="A34" s="587" t="s">
        <v>8</v>
      </c>
      <c r="B34" s="590"/>
      <c r="C34" s="583">
        <f>'Precon Agenda Assembly'!C105</f>
        <v>0</v>
      </c>
      <c r="D34" s="591"/>
      <c r="E34" s="591"/>
      <c r="F34" s="591"/>
      <c r="G34" s="94"/>
      <c r="H34" s="587" t="s">
        <v>8</v>
      </c>
      <c r="I34" s="590"/>
      <c r="J34" s="583">
        <f>'Precon Agenda Assembly'!C101</f>
        <v>0</v>
      </c>
      <c r="K34" s="591"/>
      <c r="L34" s="591"/>
      <c r="M34" s="591"/>
      <c r="N34" s="94"/>
      <c r="O34" s="587" t="s">
        <v>8</v>
      </c>
      <c r="P34" s="590"/>
      <c r="Q34" s="583">
        <f>'Precon Agenda Assembly'!C105</f>
        <v>0</v>
      </c>
      <c r="R34" s="591"/>
      <c r="S34" s="591"/>
      <c r="T34" s="591"/>
    </row>
    <row r="35" spans="1:20" ht="15" customHeight="1" x14ac:dyDescent="0.3">
      <c r="A35" s="587" t="s">
        <v>389</v>
      </c>
      <c r="B35" s="587"/>
      <c r="C35" s="587"/>
      <c r="D35" s="580">
        <f>'Precon Agenda Assembly'!H105</f>
        <v>0</v>
      </c>
      <c r="E35" s="580"/>
      <c r="F35" s="580"/>
      <c r="G35" s="92"/>
      <c r="H35" s="587" t="s">
        <v>389</v>
      </c>
      <c r="I35" s="587"/>
      <c r="J35" s="587"/>
      <c r="K35" s="580">
        <f>'Precon Agenda Assembly'!H101</f>
        <v>0</v>
      </c>
      <c r="L35" s="580"/>
      <c r="M35" s="580"/>
      <c r="N35" s="92"/>
      <c r="O35" s="587" t="s">
        <v>389</v>
      </c>
      <c r="P35" s="587"/>
      <c r="Q35" s="587"/>
      <c r="R35" s="583">
        <f>'Precon Agenda Assembly'!H105</f>
        <v>0</v>
      </c>
      <c r="S35" s="583"/>
      <c r="T35" s="583"/>
    </row>
    <row r="36" spans="1:20" ht="15" customHeight="1" x14ac:dyDescent="0.3">
      <c r="A36" s="587" t="s">
        <v>390</v>
      </c>
      <c r="B36" s="587"/>
      <c r="C36" s="587"/>
      <c r="D36" s="580">
        <f>'Precon Agenda Assembly'!C106</f>
        <v>0</v>
      </c>
      <c r="E36" s="580"/>
      <c r="F36" s="580"/>
      <c r="G36" s="92"/>
      <c r="H36" s="587" t="s">
        <v>390</v>
      </c>
      <c r="I36" s="587"/>
      <c r="J36" s="587"/>
      <c r="K36" s="580">
        <f>'Precon Agenda Assembly'!C102</f>
        <v>0</v>
      </c>
      <c r="L36" s="580"/>
      <c r="M36" s="580"/>
      <c r="N36" s="92"/>
      <c r="O36" s="587" t="s">
        <v>390</v>
      </c>
      <c r="P36" s="587"/>
      <c r="Q36" s="587"/>
      <c r="R36" s="583">
        <f>'Precon Agenda Assembly'!C106</f>
        <v>0</v>
      </c>
      <c r="S36" s="583"/>
      <c r="T36" s="583"/>
    </row>
    <row r="37" spans="1:20" ht="5.0999999999999996" customHeight="1" x14ac:dyDescent="0.3">
      <c r="A37" s="121"/>
      <c r="B37" s="121"/>
      <c r="C37" s="121"/>
      <c r="D37" s="123"/>
      <c r="E37" s="123"/>
      <c r="F37" s="123"/>
      <c r="G37" s="123"/>
      <c r="H37" s="121"/>
      <c r="I37" s="121"/>
      <c r="J37" s="121"/>
      <c r="K37" s="123"/>
      <c r="L37" s="123"/>
      <c r="M37" s="123"/>
      <c r="N37" s="123"/>
      <c r="O37" s="121"/>
      <c r="P37" s="121"/>
      <c r="Q37" s="121"/>
      <c r="R37" s="124"/>
      <c r="S37" s="124"/>
      <c r="T37" s="124"/>
    </row>
    <row r="38" spans="1:20" ht="15" customHeight="1" x14ac:dyDescent="0.3">
      <c r="A38" s="607" t="s">
        <v>396</v>
      </c>
      <c r="B38" s="607"/>
      <c r="C38" s="607"/>
      <c r="D38" s="607"/>
      <c r="E38" s="583">
        <f>'Precon Agenda Assembly'!D95</f>
        <v>0</v>
      </c>
      <c r="F38" s="583"/>
      <c r="G38" s="583"/>
      <c r="H38" s="583"/>
      <c r="I38" s="583"/>
      <c r="J38" s="583"/>
      <c r="K38" s="583"/>
      <c r="L38" s="583"/>
      <c r="M38" s="583"/>
      <c r="N38" s="90"/>
      <c r="O38" s="608" t="s">
        <v>389</v>
      </c>
      <c r="P38" s="608"/>
      <c r="Q38" s="608"/>
      <c r="R38" s="616"/>
      <c r="S38" s="616"/>
      <c r="T38" s="616"/>
    </row>
    <row r="39" spans="1:20" ht="15" customHeight="1" x14ac:dyDescent="0.3">
      <c r="A39" s="608" t="s">
        <v>32</v>
      </c>
      <c r="B39" s="608"/>
      <c r="C39" s="608"/>
      <c r="D39" s="608"/>
      <c r="E39" s="614">
        <f>'Precon Agenda Assembly'!C96</f>
        <v>0</v>
      </c>
      <c r="F39" s="614"/>
      <c r="G39" s="614"/>
      <c r="H39" s="614"/>
      <c r="I39" s="614"/>
      <c r="J39" s="614"/>
      <c r="K39" s="614"/>
      <c r="L39" s="614"/>
      <c r="M39" s="614"/>
      <c r="N39" s="91"/>
      <c r="O39" s="578" t="s">
        <v>391</v>
      </c>
      <c r="P39" s="578"/>
      <c r="Q39" s="578"/>
      <c r="R39" s="583"/>
      <c r="S39" s="583"/>
      <c r="T39" s="583"/>
    </row>
    <row r="40" spans="1:20" ht="37.5" customHeight="1" x14ac:dyDescent="0.3">
      <c r="A40" s="608"/>
      <c r="B40" s="608"/>
      <c r="C40" s="608"/>
      <c r="D40" s="608"/>
      <c r="E40" s="615"/>
      <c r="F40" s="615"/>
      <c r="G40" s="615"/>
      <c r="H40" s="615"/>
      <c r="I40" s="615"/>
      <c r="J40" s="615"/>
      <c r="K40" s="615"/>
      <c r="L40" s="615"/>
      <c r="M40" s="615"/>
      <c r="N40" s="96"/>
    </row>
    <row r="41" spans="1:20" ht="9.9" customHeight="1" x14ac:dyDescent="0.3">
      <c r="A41" s="576"/>
      <c r="B41" s="576"/>
      <c r="C41" s="576"/>
      <c r="D41" s="576"/>
      <c r="E41" s="576"/>
      <c r="F41" s="576"/>
      <c r="G41" s="576"/>
      <c r="H41" s="576"/>
      <c r="I41" s="576"/>
      <c r="J41" s="576"/>
      <c r="K41" s="576"/>
      <c r="L41" s="576"/>
      <c r="M41" s="576"/>
      <c r="N41" s="576"/>
      <c r="O41" s="576"/>
      <c r="P41" s="576"/>
      <c r="Q41" s="576"/>
      <c r="R41" s="576"/>
    </row>
    <row r="42" spans="1:20" ht="23.25" customHeight="1" x14ac:dyDescent="0.3">
      <c r="A42" s="596" t="s">
        <v>397</v>
      </c>
      <c r="B42" s="596"/>
      <c r="C42" s="596"/>
      <c r="D42" s="596"/>
      <c r="E42" s="596"/>
      <c r="F42" s="596"/>
      <c r="G42" s="596"/>
      <c r="H42" s="596"/>
      <c r="I42" s="596"/>
      <c r="J42" s="596"/>
      <c r="K42" s="596"/>
      <c r="L42" s="596"/>
      <c r="M42" s="596"/>
      <c r="N42" s="596"/>
      <c r="O42" s="596"/>
      <c r="P42" s="596"/>
      <c r="Q42" s="596"/>
      <c r="R42" s="596"/>
      <c r="S42" s="596"/>
      <c r="T42" s="596"/>
    </row>
    <row r="43" spans="1:20" ht="5.0999999999999996" customHeight="1" x14ac:dyDescent="0.3">
      <c r="A43" s="576"/>
      <c r="B43" s="576"/>
      <c r="C43" s="576"/>
      <c r="D43" s="576"/>
      <c r="E43" s="576"/>
      <c r="F43" s="576"/>
      <c r="G43" s="576"/>
      <c r="H43" s="576"/>
      <c r="I43" s="576"/>
      <c r="J43" s="576"/>
      <c r="K43" s="576"/>
      <c r="L43" s="576"/>
      <c r="M43" s="576"/>
      <c r="N43" s="576"/>
      <c r="O43" s="576"/>
      <c r="P43" s="576"/>
      <c r="Q43" s="576"/>
      <c r="R43" s="576"/>
    </row>
    <row r="44" spans="1:20" ht="15" customHeight="1" x14ac:dyDescent="0.3">
      <c r="A44" s="577" t="s">
        <v>19</v>
      </c>
      <c r="B44" s="577"/>
      <c r="C44" s="577"/>
      <c r="D44" s="577"/>
      <c r="E44" s="577"/>
      <c r="F44" s="577"/>
      <c r="G44" s="103"/>
      <c r="H44" s="577" t="s">
        <v>398</v>
      </c>
      <c r="I44" s="577"/>
      <c r="J44" s="577"/>
      <c r="K44" s="577"/>
      <c r="L44" s="577"/>
      <c r="M44" s="577"/>
      <c r="N44" s="103"/>
      <c r="O44" s="586"/>
      <c r="P44" s="586"/>
      <c r="Q44" s="586"/>
      <c r="R44" s="586"/>
    </row>
    <row r="45" spans="1:20" ht="15" customHeight="1" x14ac:dyDescent="0.3">
      <c r="A45" s="584" t="s">
        <v>8</v>
      </c>
      <c r="B45" s="594"/>
      <c r="C45" s="595">
        <f>'Precon Agenda Assembly'!C445</f>
        <v>0</v>
      </c>
      <c r="D45" s="595"/>
      <c r="E45" s="595"/>
      <c r="F45" s="595"/>
      <c r="G45" s="95"/>
      <c r="H45" s="584" t="s">
        <v>8</v>
      </c>
      <c r="I45" s="594"/>
      <c r="J45" s="595">
        <f>'Precon Agenda Assembly'!C445</f>
        <v>0</v>
      </c>
      <c r="K45" s="595"/>
      <c r="L45" s="595"/>
      <c r="M45" s="595"/>
      <c r="N45" s="95"/>
      <c r="O45" s="575"/>
      <c r="P45" s="575"/>
      <c r="Q45" s="575"/>
      <c r="R45" s="23"/>
    </row>
    <row r="46" spans="1:20" ht="15" customHeight="1" x14ac:dyDescent="0.3">
      <c r="A46" s="584" t="s">
        <v>389</v>
      </c>
      <c r="B46" s="584"/>
      <c r="C46" s="584"/>
      <c r="D46" s="585">
        <f>'Precon Agenda Assembly'!H445</f>
        <v>0</v>
      </c>
      <c r="E46" s="585"/>
      <c r="F46" s="585"/>
      <c r="G46" s="104"/>
      <c r="H46" s="584" t="s">
        <v>389</v>
      </c>
      <c r="I46" s="584"/>
      <c r="J46" s="584"/>
      <c r="K46" s="585">
        <f>'Precon Agenda Assembly'!H445</f>
        <v>0</v>
      </c>
      <c r="L46" s="585"/>
      <c r="M46" s="585"/>
      <c r="N46" s="104"/>
      <c r="O46" s="575"/>
      <c r="P46" s="575"/>
      <c r="Q46" s="575"/>
      <c r="R46" s="23"/>
    </row>
    <row r="47" spans="1:20" ht="15" customHeight="1" x14ac:dyDescent="0.3">
      <c r="A47" s="584" t="s">
        <v>390</v>
      </c>
      <c r="B47" s="584"/>
      <c r="C47" s="584"/>
      <c r="D47" s="585">
        <f>'Precon Agenda Assembly'!C446</f>
        <v>0</v>
      </c>
      <c r="E47" s="585"/>
      <c r="F47" s="585"/>
      <c r="G47" s="104"/>
      <c r="H47" s="584" t="s">
        <v>390</v>
      </c>
      <c r="I47" s="584"/>
      <c r="J47" s="584"/>
      <c r="K47" s="585">
        <f>'Precon Agenda Assembly'!C446</f>
        <v>0</v>
      </c>
      <c r="L47" s="585"/>
      <c r="M47" s="585"/>
      <c r="N47" s="104"/>
      <c r="O47" s="575"/>
      <c r="P47" s="575"/>
      <c r="Q47" s="575"/>
      <c r="R47" s="23"/>
    </row>
    <row r="48" spans="1:20" ht="6" customHeight="1" x14ac:dyDescent="0.3">
      <c r="A48" s="121"/>
      <c r="B48" s="121"/>
      <c r="C48" s="121"/>
      <c r="D48" s="123"/>
      <c r="E48" s="123"/>
      <c r="F48" s="123"/>
      <c r="G48" s="123"/>
      <c r="H48" s="121"/>
      <c r="I48" s="121"/>
      <c r="J48" s="121"/>
      <c r="K48" s="123"/>
      <c r="L48" s="123"/>
      <c r="M48" s="123"/>
      <c r="N48" s="123"/>
      <c r="O48" s="121"/>
      <c r="P48" s="121"/>
      <c r="Q48" s="121"/>
      <c r="R48" s="124"/>
      <c r="S48" s="124"/>
      <c r="T48" s="124"/>
    </row>
    <row r="49" spans="1:20" ht="15" customHeight="1" x14ac:dyDescent="0.3">
      <c r="A49" s="607" t="s">
        <v>399</v>
      </c>
      <c r="B49" s="607"/>
      <c r="C49" s="607"/>
      <c r="D49" s="607"/>
      <c r="E49" s="607"/>
      <c r="F49" s="607"/>
      <c r="G49" s="583">
        <f>'Precon Agenda Assembly'!D442</f>
        <v>0</v>
      </c>
      <c r="H49" s="583"/>
      <c r="I49" s="583"/>
      <c r="J49" s="583"/>
      <c r="K49" s="583"/>
      <c r="L49" s="583"/>
      <c r="M49" s="583"/>
      <c r="N49" s="101"/>
      <c r="O49" s="578" t="s">
        <v>389</v>
      </c>
      <c r="P49" s="578"/>
      <c r="Q49" s="578"/>
      <c r="R49" s="579">
        <f>'Precon Agenda Assembly'!H443</f>
        <v>0</v>
      </c>
      <c r="S49" s="579"/>
      <c r="T49" s="579"/>
    </row>
    <row r="50" spans="1:20" ht="15" customHeight="1" x14ac:dyDescent="0.3">
      <c r="A50" s="608" t="s">
        <v>32</v>
      </c>
      <c r="B50" s="608"/>
      <c r="C50" s="608"/>
      <c r="D50" s="608"/>
      <c r="E50" s="609">
        <f>'Precon Agenda Assembly'!C443</f>
        <v>0</v>
      </c>
      <c r="F50" s="609"/>
      <c r="G50" s="609"/>
      <c r="H50" s="609"/>
      <c r="I50" s="609"/>
      <c r="J50" s="609"/>
      <c r="K50" s="609"/>
      <c r="L50" s="609"/>
      <c r="M50" s="609"/>
      <c r="N50" s="91"/>
      <c r="O50" s="578" t="s">
        <v>391</v>
      </c>
      <c r="P50" s="578"/>
      <c r="Q50" s="578"/>
      <c r="R50" s="580"/>
      <c r="S50" s="580"/>
      <c r="T50" s="580"/>
    </row>
    <row r="51" spans="1:20" ht="37.5" customHeight="1" x14ac:dyDescent="0.3">
      <c r="A51" s="608"/>
      <c r="B51" s="608"/>
      <c r="C51" s="608"/>
      <c r="D51" s="608"/>
      <c r="E51" s="609"/>
      <c r="F51" s="609"/>
      <c r="G51" s="609"/>
      <c r="H51" s="609"/>
      <c r="I51" s="609"/>
      <c r="J51" s="609"/>
      <c r="K51" s="609"/>
      <c r="L51" s="609"/>
      <c r="M51" s="609"/>
      <c r="N51" s="96"/>
    </row>
    <row r="52" spans="1:20" ht="5.0999999999999996" customHeight="1" x14ac:dyDescent="0.3">
      <c r="A52" s="574"/>
      <c r="B52" s="574"/>
      <c r="C52" s="574"/>
      <c r="D52" s="574"/>
      <c r="E52" s="574"/>
      <c r="F52" s="574"/>
      <c r="G52" s="574"/>
      <c r="H52" s="574"/>
      <c r="I52" s="574"/>
      <c r="J52" s="574"/>
      <c r="K52" s="574"/>
      <c r="L52" s="574"/>
      <c r="M52" s="574"/>
      <c r="N52" s="574"/>
      <c r="O52" s="574"/>
      <c r="P52" s="574"/>
      <c r="Q52" s="574"/>
      <c r="R52" s="574"/>
    </row>
    <row r="53" spans="1:20" ht="5.0999999999999996" customHeight="1" x14ac:dyDescent="0.3">
      <c r="A53" s="574"/>
      <c r="B53" s="574"/>
      <c r="C53" s="574"/>
      <c r="D53" s="574"/>
      <c r="E53" s="574"/>
      <c r="F53" s="574"/>
      <c r="G53" s="574"/>
      <c r="H53" s="574"/>
      <c r="I53" s="574"/>
      <c r="J53" s="574"/>
      <c r="K53" s="574"/>
      <c r="L53" s="574"/>
      <c r="M53" s="574"/>
      <c r="N53" s="574"/>
      <c r="O53" s="574"/>
      <c r="P53" s="574"/>
      <c r="Q53" s="574"/>
      <c r="R53" s="574"/>
    </row>
    <row r="54" spans="1:20" ht="15" customHeight="1" x14ac:dyDescent="0.3">
      <c r="A54" s="17" t="s">
        <v>400</v>
      </c>
      <c r="B54" s="592" t="s">
        <v>401</v>
      </c>
      <c r="C54" s="590"/>
      <c r="D54" s="590"/>
      <c r="E54" s="590"/>
      <c r="F54" s="593" t="s">
        <v>406</v>
      </c>
      <c r="G54" s="593"/>
      <c r="H54" s="593"/>
      <c r="I54" s="593"/>
      <c r="J54" s="18"/>
      <c r="K54" s="592" t="s">
        <v>415</v>
      </c>
      <c r="L54" s="590"/>
      <c r="M54" s="590"/>
      <c r="N54" s="590"/>
      <c r="O54" s="590"/>
      <c r="P54" s="593"/>
      <c r="Q54" s="593"/>
      <c r="R54" s="593"/>
    </row>
    <row r="55" spans="1:20" ht="15" customHeight="1" x14ac:dyDescent="0.3">
      <c r="A55" s="17"/>
      <c r="B55" s="592" t="s">
        <v>407</v>
      </c>
      <c r="C55" s="590"/>
      <c r="D55" s="590"/>
      <c r="E55" s="590"/>
      <c r="F55" s="593"/>
      <c r="G55" s="593"/>
      <c r="H55" s="593"/>
      <c r="I55" s="593"/>
      <c r="J55" s="18"/>
      <c r="K55" s="592" t="s">
        <v>414</v>
      </c>
      <c r="L55" s="590"/>
      <c r="M55" s="590"/>
      <c r="N55" s="590"/>
      <c r="O55" s="590"/>
      <c r="P55" s="593"/>
      <c r="Q55" s="593"/>
      <c r="R55" s="593"/>
    </row>
    <row r="56" spans="1:20" ht="15" customHeight="1" x14ac:dyDescent="0.3">
      <c r="A56" s="17"/>
      <c r="B56" s="592" t="s">
        <v>408</v>
      </c>
      <c r="C56" s="590"/>
      <c r="D56" s="590"/>
      <c r="E56" s="590"/>
      <c r="F56" s="593"/>
      <c r="G56" s="593"/>
      <c r="H56" s="593"/>
      <c r="I56" s="593"/>
      <c r="J56" s="18"/>
      <c r="K56" s="592" t="s">
        <v>416</v>
      </c>
      <c r="L56" s="590"/>
      <c r="M56" s="590"/>
      <c r="N56" s="590"/>
      <c r="O56" s="590"/>
      <c r="P56" s="593"/>
      <c r="Q56" s="593"/>
      <c r="R56" s="593"/>
    </row>
    <row r="57" spans="1:20" ht="15" customHeight="1" x14ac:dyDescent="0.3">
      <c r="A57" s="17"/>
      <c r="B57" s="592" t="s">
        <v>409</v>
      </c>
      <c r="C57" s="590"/>
      <c r="D57" s="590"/>
      <c r="E57" s="590"/>
      <c r="F57" s="593"/>
      <c r="G57" s="593"/>
      <c r="H57" s="593"/>
      <c r="I57" s="593"/>
      <c r="J57" s="18"/>
      <c r="K57" s="592" t="s">
        <v>419</v>
      </c>
      <c r="L57" s="590"/>
      <c r="M57" s="590"/>
      <c r="N57" s="590"/>
      <c r="O57" s="590"/>
      <c r="P57" s="593"/>
      <c r="Q57" s="593"/>
      <c r="R57" s="593"/>
    </row>
    <row r="58" spans="1:20" ht="15" customHeight="1" x14ac:dyDescent="0.3">
      <c r="A58" s="17"/>
      <c r="B58" s="592" t="s">
        <v>410</v>
      </c>
      <c r="C58" s="590"/>
      <c r="D58" s="590"/>
      <c r="E58" s="590"/>
      <c r="F58" s="593"/>
      <c r="G58" s="593"/>
      <c r="H58" s="593"/>
      <c r="I58" s="593"/>
      <c r="J58" s="18"/>
      <c r="K58" s="592" t="s">
        <v>418</v>
      </c>
      <c r="L58" s="590"/>
      <c r="M58" s="590"/>
      <c r="N58" s="590"/>
      <c r="O58" s="590"/>
      <c r="P58" s="593"/>
      <c r="Q58" s="593"/>
      <c r="R58" s="593"/>
    </row>
    <row r="59" spans="1:20" ht="15" customHeight="1" x14ac:dyDescent="0.3">
      <c r="A59" s="17"/>
      <c r="B59" s="592" t="s">
        <v>411</v>
      </c>
      <c r="C59" s="590"/>
      <c r="D59" s="590"/>
      <c r="E59" s="590"/>
      <c r="F59" s="593"/>
      <c r="G59" s="593"/>
      <c r="H59" s="593"/>
      <c r="I59" s="593"/>
      <c r="J59" s="18"/>
      <c r="K59" s="592" t="s">
        <v>417</v>
      </c>
      <c r="L59" s="590"/>
      <c r="M59" s="590"/>
      <c r="N59" s="590"/>
      <c r="O59" s="590"/>
      <c r="P59" s="593"/>
      <c r="Q59" s="593"/>
      <c r="R59" s="593"/>
    </row>
    <row r="60" spans="1:20" ht="15" customHeight="1" x14ac:dyDescent="0.3">
      <c r="A60" s="17"/>
      <c r="B60" s="592" t="s">
        <v>412</v>
      </c>
      <c r="C60" s="590"/>
      <c r="D60" s="590"/>
      <c r="E60" s="590"/>
      <c r="F60" s="593"/>
      <c r="G60" s="593"/>
      <c r="H60" s="593"/>
      <c r="I60" s="593"/>
      <c r="J60" s="18"/>
      <c r="K60" s="592" t="s">
        <v>402</v>
      </c>
      <c r="L60" s="590"/>
      <c r="M60" s="590"/>
      <c r="N60" s="590"/>
      <c r="O60" s="590"/>
      <c r="P60" s="593"/>
      <c r="Q60" s="593"/>
      <c r="R60" s="593"/>
    </row>
    <row r="61" spans="1:20" ht="15" customHeight="1" x14ac:dyDescent="0.3">
      <c r="A61" s="17"/>
      <c r="B61" s="592" t="s">
        <v>413</v>
      </c>
      <c r="C61" s="590"/>
      <c r="D61" s="590"/>
      <c r="E61" s="590"/>
      <c r="F61" s="593"/>
      <c r="G61" s="593"/>
      <c r="H61" s="593"/>
      <c r="I61" s="593"/>
      <c r="J61" s="18"/>
      <c r="K61" s="592" t="s">
        <v>403</v>
      </c>
      <c r="L61" s="590"/>
      <c r="M61" s="590"/>
      <c r="N61" s="590"/>
      <c r="O61" s="590"/>
    </row>
  </sheetData>
  <mergeCells count="188">
    <mergeCell ref="A49:F49"/>
    <mergeCell ref="A50:D51"/>
    <mergeCell ref="E50:M51"/>
    <mergeCell ref="G49:M49"/>
    <mergeCell ref="A31:T31"/>
    <mergeCell ref="A42:T42"/>
    <mergeCell ref="A3:T3"/>
    <mergeCell ref="A4:J4"/>
    <mergeCell ref="K4:T4"/>
    <mergeCell ref="O24:T24"/>
    <mergeCell ref="A38:D38"/>
    <mergeCell ref="O38:Q38"/>
    <mergeCell ref="E38:M38"/>
    <mergeCell ref="A39:D40"/>
    <mergeCell ref="E39:M40"/>
    <mergeCell ref="R38:T38"/>
    <mergeCell ref="H8:I8"/>
    <mergeCell ref="A29:C29"/>
    <mergeCell ref="D29:F29"/>
    <mergeCell ref="H29:J29"/>
    <mergeCell ref="K29:M29"/>
    <mergeCell ref="O29:Q29"/>
    <mergeCell ref="R29:T29"/>
    <mergeCell ref="A30:R30"/>
    <mergeCell ref="A25:B25"/>
    <mergeCell ref="C25:F25"/>
    <mergeCell ref="H25:I25"/>
    <mergeCell ref="J25:M25"/>
    <mergeCell ref="O25:P25"/>
    <mergeCell ref="Q25:T25"/>
    <mergeCell ref="A26:C26"/>
    <mergeCell ref="D26:F26"/>
    <mergeCell ref="H26:J26"/>
    <mergeCell ref="O26:Q26"/>
    <mergeCell ref="R26:T26"/>
    <mergeCell ref="K27:M27"/>
    <mergeCell ref="O27:Q27"/>
    <mergeCell ref="R27:T27"/>
    <mergeCell ref="A28:C28"/>
    <mergeCell ref="D28:F28"/>
    <mergeCell ref="H28:J28"/>
    <mergeCell ref="K28:M28"/>
    <mergeCell ref="O28:Q28"/>
    <mergeCell ref="R28:T28"/>
    <mergeCell ref="A9:D9"/>
    <mergeCell ref="A6:C6"/>
    <mergeCell ref="D6:I6"/>
    <mergeCell ref="D7:S7"/>
    <mergeCell ref="J8:K8"/>
    <mergeCell ref="P8:Q8"/>
    <mergeCell ref="A8:C8"/>
    <mergeCell ref="E9:S9"/>
    <mergeCell ref="A10:H10"/>
    <mergeCell ref="E8:F8"/>
    <mergeCell ref="M8:O8"/>
    <mergeCell ref="K10:L10"/>
    <mergeCell ref="R10:S10"/>
    <mergeCell ref="A7:C7"/>
    <mergeCell ref="M6:P6"/>
    <mergeCell ref="A14:R14"/>
    <mergeCell ref="A15:F15"/>
    <mergeCell ref="H15:M15"/>
    <mergeCell ref="O15:R15"/>
    <mergeCell ref="A13:T13"/>
    <mergeCell ref="Q6:S6"/>
    <mergeCell ref="A22:T22"/>
    <mergeCell ref="H24:M24"/>
    <mergeCell ref="K60:O60"/>
    <mergeCell ref="P60:R60"/>
    <mergeCell ref="P59:R59"/>
    <mergeCell ref="B54:E54"/>
    <mergeCell ref="B55:E55"/>
    <mergeCell ref="B56:E56"/>
    <mergeCell ref="B57:E57"/>
    <mergeCell ref="B58:E58"/>
    <mergeCell ref="B59:E59"/>
    <mergeCell ref="K54:O54"/>
    <mergeCell ref="P54:R54"/>
    <mergeCell ref="B60:E60"/>
    <mergeCell ref="A16:B16"/>
    <mergeCell ref="C16:F16"/>
    <mergeCell ref="H16:I16"/>
    <mergeCell ref="J16:M16"/>
    <mergeCell ref="K61:O61"/>
    <mergeCell ref="A34:B34"/>
    <mergeCell ref="C34:F34"/>
    <mergeCell ref="H34:I34"/>
    <mergeCell ref="J34:M34"/>
    <mergeCell ref="O34:P34"/>
    <mergeCell ref="Q34:T34"/>
    <mergeCell ref="O39:Q39"/>
    <mergeCell ref="A45:B45"/>
    <mergeCell ref="C45:F45"/>
    <mergeCell ref="H45:I45"/>
    <mergeCell ref="J45:M45"/>
    <mergeCell ref="R39:T39"/>
    <mergeCell ref="O50:Q50"/>
    <mergeCell ref="R50:T50"/>
    <mergeCell ref="K55:O55"/>
    <mergeCell ref="P55:R55"/>
    <mergeCell ref="K56:O56"/>
    <mergeCell ref="P56:R56"/>
    <mergeCell ref="K57:O57"/>
    <mergeCell ref="P57:R57"/>
    <mergeCell ref="K58:O58"/>
    <mergeCell ref="P58:R58"/>
    <mergeCell ref="K59:O59"/>
    <mergeCell ref="B61:E61"/>
    <mergeCell ref="F54:I54"/>
    <mergeCell ref="F55:I55"/>
    <mergeCell ref="F56:I56"/>
    <mergeCell ref="F57:I57"/>
    <mergeCell ref="F58:I58"/>
    <mergeCell ref="F59:I59"/>
    <mergeCell ref="F60:I60"/>
    <mergeCell ref="F61:I61"/>
    <mergeCell ref="O16:P16"/>
    <mergeCell ref="Q16:T16"/>
    <mergeCell ref="A17:C17"/>
    <mergeCell ref="D17:F17"/>
    <mergeCell ref="H17:J17"/>
    <mergeCell ref="K17:M17"/>
    <mergeCell ref="O17:Q17"/>
    <mergeCell ref="R36:T36"/>
    <mergeCell ref="A18:C18"/>
    <mergeCell ref="D18:F18"/>
    <mergeCell ref="H18:J18"/>
    <mergeCell ref="K18:M18"/>
    <mergeCell ref="O18:Q18"/>
    <mergeCell ref="A21:R21"/>
    <mergeCell ref="A32:R32"/>
    <mergeCell ref="A33:F33"/>
    <mergeCell ref="H33:M33"/>
    <mergeCell ref="O33:R33"/>
    <mergeCell ref="A19:C19"/>
    <mergeCell ref="D19:F19"/>
    <mergeCell ref="H19:J19"/>
    <mergeCell ref="K19:M19"/>
    <mergeCell ref="O19:Q19"/>
    <mergeCell ref="A20:C20"/>
    <mergeCell ref="D20:F20"/>
    <mergeCell ref="H20:J20"/>
    <mergeCell ref="K20:M20"/>
    <mergeCell ref="O20:Q20"/>
    <mergeCell ref="A23:R23"/>
    <mergeCell ref="A24:F24"/>
    <mergeCell ref="K26:M26"/>
    <mergeCell ref="D46:F46"/>
    <mergeCell ref="H46:J46"/>
    <mergeCell ref="K46:M46"/>
    <mergeCell ref="O46:Q46"/>
    <mergeCell ref="A35:C35"/>
    <mergeCell ref="D35:F35"/>
    <mergeCell ref="H35:J35"/>
    <mergeCell ref="K35:M35"/>
    <mergeCell ref="O35:Q35"/>
    <mergeCell ref="A36:C36"/>
    <mergeCell ref="D36:F36"/>
    <mergeCell ref="H36:J36"/>
    <mergeCell ref="K36:M36"/>
    <mergeCell ref="O36:Q36"/>
    <mergeCell ref="A27:C27"/>
    <mergeCell ref="D27:F27"/>
    <mergeCell ref="H27:J27"/>
    <mergeCell ref="A11:J11"/>
    <mergeCell ref="K11:S11"/>
    <mergeCell ref="A1:T1"/>
    <mergeCell ref="A53:R53"/>
    <mergeCell ref="O45:Q45"/>
    <mergeCell ref="A41:R41"/>
    <mergeCell ref="A43:R43"/>
    <mergeCell ref="A44:F44"/>
    <mergeCell ref="O49:Q49"/>
    <mergeCell ref="R49:T49"/>
    <mergeCell ref="R17:T17"/>
    <mergeCell ref="R18:T18"/>
    <mergeCell ref="R19:T19"/>
    <mergeCell ref="R20:T20"/>
    <mergeCell ref="R35:T35"/>
    <mergeCell ref="A52:R52"/>
    <mergeCell ref="A47:C47"/>
    <mergeCell ref="D47:F47"/>
    <mergeCell ref="H47:J47"/>
    <mergeCell ref="K47:M47"/>
    <mergeCell ref="O47:Q47"/>
    <mergeCell ref="H44:M44"/>
    <mergeCell ref="O44:R44"/>
    <mergeCell ref="A46:C46"/>
  </mergeCells>
  <conditionalFormatting sqref="P54:R60">
    <cfRule type="cellIs" dxfId="304" priority="21" operator="equal">
      <formula>0</formula>
    </cfRule>
  </conditionalFormatting>
  <conditionalFormatting sqref="F54:I61">
    <cfRule type="cellIs" dxfId="303" priority="22" operator="equal">
      <formula>0</formula>
    </cfRule>
  </conditionalFormatting>
  <conditionalFormatting sqref="R50:T50">
    <cfRule type="cellIs" dxfId="302" priority="19" operator="equal">
      <formula>0</formula>
    </cfRule>
  </conditionalFormatting>
  <conditionalFormatting sqref="R39:T39">
    <cfRule type="cellIs" dxfId="301" priority="20" operator="equal">
      <formula>0</formula>
    </cfRule>
  </conditionalFormatting>
  <conditionalFormatting sqref="D28:F28">
    <cfRule type="cellIs" dxfId="300" priority="14" operator="equal">
      <formula>0</formula>
    </cfRule>
  </conditionalFormatting>
  <conditionalFormatting sqref="D29:F29">
    <cfRule type="cellIs" dxfId="299" priority="13" operator="equal">
      <formula>0</formula>
    </cfRule>
  </conditionalFormatting>
  <conditionalFormatting sqref="D19:F19">
    <cfRule type="cellIs" dxfId="298" priority="10" operator="equal">
      <formula>0</formula>
    </cfRule>
  </conditionalFormatting>
  <conditionalFormatting sqref="K20:M20">
    <cfRule type="cellIs" dxfId="297" priority="7" operator="equal">
      <formula>0</formula>
    </cfRule>
  </conditionalFormatting>
  <conditionalFormatting sqref="D20:F20">
    <cfRule type="cellIs" dxfId="296" priority="9" operator="equal">
      <formula>0</formula>
    </cfRule>
  </conditionalFormatting>
  <conditionalFormatting sqref="K19:M19">
    <cfRule type="cellIs" dxfId="295" priority="8" operator="equal">
      <formula>0</formula>
    </cfRule>
  </conditionalFormatting>
  <conditionalFormatting sqref="K29:M29">
    <cfRule type="cellIs" dxfId="294" priority="1" operator="equal">
      <formula>0</formula>
    </cfRule>
  </conditionalFormatting>
  <conditionalFormatting sqref="R19:T19">
    <cfRule type="cellIs" dxfId="293" priority="6" operator="equal">
      <formula>0</formula>
    </cfRule>
  </conditionalFormatting>
  <conditionalFormatting sqref="R20:T20">
    <cfRule type="cellIs" dxfId="292" priority="5" operator="equal">
      <formula>0</formula>
    </cfRule>
  </conditionalFormatting>
  <conditionalFormatting sqref="R28:T28">
    <cfRule type="cellIs" dxfId="291" priority="4" operator="equal">
      <formula>0</formula>
    </cfRule>
  </conditionalFormatting>
  <conditionalFormatting sqref="R29:T29">
    <cfRule type="cellIs" dxfId="290" priority="3" operator="equal">
      <formula>0</formula>
    </cfRule>
  </conditionalFormatting>
  <conditionalFormatting sqref="K28:M28">
    <cfRule type="cellIs" dxfId="289" priority="2" operator="equal">
      <formula>0</formula>
    </cfRule>
  </conditionalFormatting>
  <pageMargins left="0.75" right="0.5" top="0.75" bottom="0.75" header="0.3" footer="0.3"/>
  <pageSetup fitToWidth="0" fitToHeight="0" orientation="portrait" r:id="rId1"/>
  <headerFooter>
    <oddFooter>&amp;L&amp;"Arial Narrow,Regular"&amp;8&amp;Z&amp;F
&amp;A&amp;R&amp;"Arial Narrow,Regular"&amp;8&amp;P of 3
Updated 2/12/19</oddFooter>
  </headerFooter>
  <rowBreaks count="2" manualBreakCount="2">
    <brk id="1" max="16383" man="1"/>
    <brk id="4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sheetPr>
  <dimension ref="A1:J176"/>
  <sheetViews>
    <sheetView view="pageBreakPreview" topLeftCell="A149" zoomScale="90" zoomScaleNormal="70" zoomScaleSheetLayoutView="90" zoomScalePageLayoutView="50" workbookViewId="0">
      <selection activeCell="J3" sqref="J3"/>
    </sheetView>
  </sheetViews>
  <sheetFormatPr defaultColWidth="9.109375" defaultRowHeight="14.4" x14ac:dyDescent="0.3"/>
  <cols>
    <col min="1" max="1" width="9.109375" style="4"/>
    <col min="2" max="2" width="9.6640625" style="4" customWidth="1"/>
    <col min="3" max="3" width="30.6640625" style="4" customWidth="1"/>
    <col min="4" max="7" width="9.6640625" style="4" customWidth="1"/>
    <col min="8" max="10" width="13.6640625" style="4" customWidth="1"/>
    <col min="11" max="16384" width="9.109375" style="4"/>
  </cols>
  <sheetData>
    <row r="1" spans="1:10" ht="27" customHeight="1" x14ac:dyDescent="0.3">
      <c r="B1" s="649" t="s">
        <v>357</v>
      </c>
      <c r="C1" s="649"/>
      <c r="D1" s="649"/>
      <c r="E1" s="649"/>
      <c r="F1" s="649"/>
      <c r="G1" s="649"/>
      <c r="H1" s="649"/>
      <c r="I1" s="649"/>
      <c r="J1" s="649"/>
    </row>
    <row r="2" spans="1:10" ht="13.95" customHeight="1" thickBot="1" x14ac:dyDescent="0.35">
      <c r="A2" s="3" t="s">
        <v>330</v>
      </c>
      <c r="B2" s="125"/>
      <c r="C2" s="125"/>
      <c r="D2" s="125"/>
      <c r="E2" s="125"/>
      <c r="F2" s="125"/>
      <c r="G2" s="125"/>
      <c r="H2" s="125"/>
      <c r="I2" s="125"/>
      <c r="J2" s="125"/>
    </row>
    <row r="3" spans="1:10" ht="24" customHeight="1" thickBot="1" x14ac:dyDescent="0.35">
      <c r="A3" s="5" t="str">
        <f>'Precon Agenda Assembly'!A62</f>
        <v>YES</v>
      </c>
      <c r="B3" s="618" t="s">
        <v>321</v>
      </c>
      <c r="C3" s="619"/>
      <c r="D3" s="243"/>
      <c r="E3" s="243"/>
      <c r="F3" s="243"/>
      <c r="G3" s="243"/>
      <c r="H3" s="243"/>
      <c r="I3" s="244" t="s">
        <v>583</v>
      </c>
      <c r="J3" s="240">
        <f>'Precon Agenda Assembly'!I39</f>
        <v>0</v>
      </c>
    </row>
    <row r="4" spans="1:10" x14ac:dyDescent="0.3">
      <c r="A4" s="5" t="str">
        <f>'Precon Agenda Assembly'!A63</f>
        <v>YES</v>
      </c>
      <c r="B4" s="630" t="str">
        <f>'Precon Agenda Assembly'!B63:J63</f>
        <v>Project Engineer Design</v>
      </c>
      <c r="C4" s="631"/>
      <c r="D4" s="631"/>
      <c r="E4" s="631"/>
      <c r="F4" s="631"/>
      <c r="G4" s="631"/>
      <c r="H4" s="631"/>
      <c r="I4" s="631"/>
      <c r="J4" s="632"/>
    </row>
    <row r="5" spans="1:10" x14ac:dyDescent="0.3">
      <c r="A5" s="5" t="str">
        <f>'Precon Agenda Assembly'!A64</f>
        <v>YES</v>
      </c>
      <c r="B5" s="6" t="str">
        <f>'Precon Agenda Assembly'!B64</f>
        <v>Name:</v>
      </c>
      <c r="C5" s="620">
        <f>'Precon Agenda Assembly'!C64</f>
        <v>0</v>
      </c>
      <c r="D5" s="634"/>
      <c r="E5" s="634"/>
      <c r="F5" s="634"/>
      <c r="G5" s="7" t="str">
        <f>'Precon Agenda Assembly'!G64</f>
        <v>Office #:</v>
      </c>
      <c r="H5" s="621">
        <f>'Precon Agenda Assembly'!H64</f>
        <v>0</v>
      </c>
      <c r="I5" s="634">
        <f>'Precon Agenda Assembly'!I64</f>
        <v>0</v>
      </c>
      <c r="J5" s="635">
        <f>'Precon Agenda Assembly'!J64</f>
        <v>0</v>
      </c>
    </row>
    <row r="6" spans="1:10" ht="15" thickBot="1" x14ac:dyDescent="0.35">
      <c r="A6" s="5" t="str">
        <f>'Precon Agenda Assembly'!A65</f>
        <v>YES</v>
      </c>
      <c r="B6" s="8" t="str">
        <f>'Precon Agenda Assembly'!B65</f>
        <v xml:space="preserve">Mobile #: </v>
      </c>
      <c r="C6" s="625">
        <f>'Precon Agenda Assembly'!C65</f>
        <v>0</v>
      </c>
      <c r="D6" s="636">
        <f>'Precon Agenda Assembly'!D65</f>
        <v>0</v>
      </c>
      <c r="E6" s="636">
        <f>'Precon Agenda Assembly'!E65</f>
        <v>0</v>
      </c>
      <c r="F6" s="636">
        <f>'Precon Agenda Assembly'!F65</f>
        <v>0</v>
      </c>
      <c r="G6" s="9" t="str">
        <f>'Precon Agenda Assembly'!G65</f>
        <v xml:space="preserve">Email: </v>
      </c>
      <c r="H6" s="625">
        <f>'Precon Agenda Assembly'!H65</f>
        <v>0</v>
      </c>
      <c r="I6" s="636">
        <f>'Precon Agenda Assembly'!I65</f>
        <v>0</v>
      </c>
      <c r="J6" s="639">
        <f>'Precon Agenda Assembly'!J65</f>
        <v>0</v>
      </c>
    </row>
    <row r="7" spans="1:10" x14ac:dyDescent="0.3">
      <c r="A7" s="5" t="str">
        <f>'Precon Agenda Assembly'!A66</f>
        <v>YES</v>
      </c>
      <c r="B7" s="630" t="str">
        <f>'Precon Agenda Assembly'!B66:J66</f>
        <v>Project Engineer Construction</v>
      </c>
      <c r="C7" s="631"/>
      <c r="D7" s="631"/>
      <c r="E7" s="631"/>
      <c r="F7" s="631"/>
      <c r="G7" s="631"/>
      <c r="H7" s="631"/>
      <c r="I7" s="631"/>
      <c r="J7" s="632"/>
    </row>
    <row r="8" spans="1:10" x14ac:dyDescent="0.3">
      <c r="A8" s="5" t="str">
        <f>'Precon Agenda Assembly'!A67</f>
        <v>YES</v>
      </c>
      <c r="B8" s="6" t="str">
        <f>'Precon Agenda Assembly'!B67</f>
        <v>Name:</v>
      </c>
      <c r="C8" s="620">
        <f>'Precon Agenda Assembly'!C67</f>
        <v>0</v>
      </c>
      <c r="D8" s="620">
        <f>'Precon Agenda Assembly'!D67</f>
        <v>0</v>
      </c>
      <c r="E8" s="620">
        <f>'Precon Agenda Assembly'!E67</f>
        <v>0</v>
      </c>
      <c r="F8" s="620">
        <f>'Precon Agenda Assembly'!F67</f>
        <v>0</v>
      </c>
      <c r="G8" s="7" t="str">
        <f>'Precon Agenda Assembly'!G67</f>
        <v>Office #:</v>
      </c>
      <c r="H8" s="621">
        <f>'Precon Agenda Assembly'!H67</f>
        <v>0</v>
      </c>
      <c r="I8" s="621">
        <f>'Precon Agenda Assembly'!I67</f>
        <v>0</v>
      </c>
      <c r="J8" s="622">
        <f>'Precon Agenda Assembly'!J67</f>
        <v>0</v>
      </c>
    </row>
    <row r="9" spans="1:10" ht="15" thickBot="1" x14ac:dyDescent="0.35">
      <c r="A9" s="5" t="str">
        <f>'Precon Agenda Assembly'!A68</f>
        <v>YES</v>
      </c>
      <c r="B9" s="8" t="str">
        <f>'Precon Agenda Assembly'!B68</f>
        <v>Mobile #:</v>
      </c>
      <c r="C9" s="625">
        <f>'Precon Agenda Assembly'!C68</f>
        <v>0</v>
      </c>
      <c r="D9" s="625">
        <f>'Precon Agenda Assembly'!D68</f>
        <v>0</v>
      </c>
      <c r="E9" s="625">
        <f>'Precon Agenda Assembly'!E68</f>
        <v>0</v>
      </c>
      <c r="F9" s="625">
        <f>'Precon Agenda Assembly'!F68</f>
        <v>0</v>
      </c>
      <c r="G9" s="9" t="str">
        <f>'Precon Agenda Assembly'!G68</f>
        <v>Email:</v>
      </c>
      <c r="H9" s="625">
        <f>'Precon Agenda Assembly'!H68</f>
        <v>0</v>
      </c>
      <c r="I9" s="625">
        <f>'Precon Agenda Assembly'!I68</f>
        <v>0</v>
      </c>
      <c r="J9" s="626">
        <f>'Precon Agenda Assembly'!J68</f>
        <v>0</v>
      </c>
    </row>
    <row r="10" spans="1:10" x14ac:dyDescent="0.3">
      <c r="A10" s="5" t="str">
        <f>'Precon Agenda Assembly'!A69</f>
        <v>YES</v>
      </c>
      <c r="B10" s="630" t="str">
        <f>'Precon Agenda Assembly'!B69:J69</f>
        <v>Assistant Project Engineer</v>
      </c>
      <c r="C10" s="631"/>
      <c r="D10" s="631"/>
      <c r="E10" s="631"/>
      <c r="F10" s="631"/>
      <c r="G10" s="631"/>
      <c r="H10" s="631"/>
      <c r="I10" s="631"/>
      <c r="J10" s="632"/>
    </row>
    <row r="11" spans="1:10" x14ac:dyDescent="0.3">
      <c r="A11" s="5" t="str">
        <f>'Precon Agenda Assembly'!A70</f>
        <v>YES</v>
      </c>
      <c r="B11" s="6" t="str">
        <f>'Precon Agenda Assembly'!B70</f>
        <v>Name:</v>
      </c>
      <c r="C11" s="620">
        <f>'Precon Agenda Assembly'!C70</f>
        <v>0</v>
      </c>
      <c r="D11" s="620">
        <f>'Precon Agenda Assembly'!D70</f>
        <v>0</v>
      </c>
      <c r="E11" s="620">
        <f>'Precon Agenda Assembly'!E70</f>
        <v>0</v>
      </c>
      <c r="F11" s="620">
        <f>'Precon Agenda Assembly'!F70</f>
        <v>0</v>
      </c>
      <c r="G11" s="7" t="str">
        <f>'Precon Agenda Assembly'!G70</f>
        <v>Office #:</v>
      </c>
      <c r="H11" s="621">
        <f>'Precon Agenda Assembly'!H70</f>
        <v>0</v>
      </c>
      <c r="I11" s="621">
        <f>'Precon Agenda Assembly'!I70</f>
        <v>0</v>
      </c>
      <c r="J11" s="622">
        <f>'Precon Agenda Assembly'!J70</f>
        <v>0</v>
      </c>
    </row>
    <row r="12" spans="1:10" ht="15" thickBot="1" x14ac:dyDescent="0.35">
      <c r="A12" s="5" t="str">
        <f>'Precon Agenda Assembly'!A71</f>
        <v>YES</v>
      </c>
      <c r="B12" s="8" t="str">
        <f>'Precon Agenda Assembly'!B71</f>
        <v>Mobile #:</v>
      </c>
      <c r="C12" s="625">
        <f>'Precon Agenda Assembly'!C71</f>
        <v>0</v>
      </c>
      <c r="D12" s="625">
        <f>'Precon Agenda Assembly'!D71</f>
        <v>0</v>
      </c>
      <c r="E12" s="625">
        <f>'Precon Agenda Assembly'!E71</f>
        <v>0</v>
      </c>
      <c r="F12" s="625">
        <f>'Precon Agenda Assembly'!F71</f>
        <v>0</v>
      </c>
      <c r="G12" s="9" t="str">
        <f>'Precon Agenda Assembly'!G71</f>
        <v>Email:</v>
      </c>
      <c r="H12" s="625">
        <f>'Precon Agenda Assembly'!H71</f>
        <v>0</v>
      </c>
      <c r="I12" s="625">
        <f>'Precon Agenda Assembly'!I71</f>
        <v>0</v>
      </c>
      <c r="J12" s="626">
        <f>'Precon Agenda Assembly'!J71</f>
        <v>0</v>
      </c>
    </row>
    <row r="13" spans="1:10" x14ac:dyDescent="0.3">
      <c r="A13" s="5" t="str">
        <f>'Precon Agenda Assembly'!A72</f>
        <v>YES</v>
      </c>
      <c r="B13" s="630" t="str">
        <f>'Precon Agenda Assembly'!B72:J72</f>
        <v>Inspector</v>
      </c>
      <c r="C13" s="631"/>
      <c r="D13" s="631"/>
      <c r="E13" s="631"/>
      <c r="F13" s="631"/>
      <c r="G13" s="631"/>
      <c r="H13" s="631"/>
      <c r="I13" s="631"/>
      <c r="J13" s="632"/>
    </row>
    <row r="14" spans="1:10" x14ac:dyDescent="0.3">
      <c r="A14" s="5" t="str">
        <f>'Precon Agenda Assembly'!A73</f>
        <v>YES</v>
      </c>
      <c r="B14" s="6" t="str">
        <f>'Precon Agenda Assembly'!B73</f>
        <v>Name:</v>
      </c>
      <c r="C14" s="620">
        <f>'Precon Agenda Assembly'!C73</f>
        <v>0</v>
      </c>
      <c r="D14" s="620">
        <f>'Precon Agenda Assembly'!D73</f>
        <v>0</v>
      </c>
      <c r="E14" s="620">
        <f>'Precon Agenda Assembly'!E73</f>
        <v>0</v>
      </c>
      <c r="F14" s="620">
        <f>'Precon Agenda Assembly'!F73</f>
        <v>0</v>
      </c>
      <c r="G14" s="7" t="str">
        <f>'Precon Agenda Assembly'!G73</f>
        <v>Office #:</v>
      </c>
      <c r="H14" s="621">
        <f>'Precon Agenda Assembly'!H73</f>
        <v>0</v>
      </c>
      <c r="I14" s="621">
        <f>'Precon Agenda Assembly'!I73</f>
        <v>0</v>
      </c>
      <c r="J14" s="622">
        <f>'Precon Agenda Assembly'!J73</f>
        <v>0</v>
      </c>
    </row>
    <row r="15" spans="1:10" ht="15" thickBot="1" x14ac:dyDescent="0.35">
      <c r="A15" s="5" t="str">
        <f>'Precon Agenda Assembly'!A74</f>
        <v>YES</v>
      </c>
      <c r="B15" s="8" t="str">
        <f>'Precon Agenda Assembly'!B74</f>
        <v>Mobile #:</v>
      </c>
      <c r="C15" s="625">
        <f>'Precon Agenda Assembly'!C74</f>
        <v>0</v>
      </c>
      <c r="D15" s="625">
        <f>'Precon Agenda Assembly'!D74</f>
        <v>0</v>
      </c>
      <c r="E15" s="625">
        <f>'Precon Agenda Assembly'!E74</f>
        <v>0</v>
      </c>
      <c r="F15" s="625">
        <f>'Precon Agenda Assembly'!F74</f>
        <v>0</v>
      </c>
      <c r="G15" s="9" t="str">
        <f>'Precon Agenda Assembly'!G74</f>
        <v>Email:</v>
      </c>
      <c r="H15" s="625">
        <f>'Precon Agenda Assembly'!H74</f>
        <v>0</v>
      </c>
      <c r="I15" s="625">
        <f>'Precon Agenda Assembly'!I74</f>
        <v>0</v>
      </c>
      <c r="J15" s="626">
        <f>'Precon Agenda Assembly'!J74</f>
        <v>0</v>
      </c>
    </row>
    <row r="16" spans="1:10" x14ac:dyDescent="0.3">
      <c r="A16" s="5" t="str">
        <f>'Precon Agenda Assembly'!A75</f>
        <v>YES</v>
      </c>
      <c r="B16" s="630" t="str">
        <f>'Precon Agenda Assembly'!B75:J75</f>
        <v>Inspector</v>
      </c>
      <c r="C16" s="631"/>
      <c r="D16" s="631"/>
      <c r="E16" s="631"/>
      <c r="F16" s="631"/>
      <c r="G16" s="631"/>
      <c r="H16" s="631"/>
      <c r="I16" s="631"/>
      <c r="J16" s="632"/>
    </row>
    <row r="17" spans="1:10" x14ac:dyDescent="0.3">
      <c r="A17" s="5" t="str">
        <f>'Precon Agenda Assembly'!A76</f>
        <v>YES</v>
      </c>
      <c r="B17" s="6" t="str">
        <f>'Precon Agenda Assembly'!B76</f>
        <v>Name:</v>
      </c>
      <c r="C17" s="620">
        <f>'Precon Agenda Assembly'!C76</f>
        <v>0</v>
      </c>
      <c r="D17" s="620">
        <f>'Precon Agenda Assembly'!D76</f>
        <v>0</v>
      </c>
      <c r="E17" s="620">
        <f>'Precon Agenda Assembly'!E76</f>
        <v>0</v>
      </c>
      <c r="F17" s="620">
        <f>'Precon Agenda Assembly'!F76</f>
        <v>0</v>
      </c>
      <c r="G17" s="7" t="str">
        <f>'Precon Agenda Assembly'!G76</f>
        <v>Office #:</v>
      </c>
      <c r="H17" s="621">
        <f>'Precon Agenda Assembly'!H76</f>
        <v>0</v>
      </c>
      <c r="I17" s="621">
        <f>'Precon Agenda Assembly'!I76</f>
        <v>0</v>
      </c>
      <c r="J17" s="622">
        <f>'Precon Agenda Assembly'!J76</f>
        <v>0</v>
      </c>
    </row>
    <row r="18" spans="1:10" ht="15" thickBot="1" x14ac:dyDescent="0.35">
      <c r="A18" s="5" t="str">
        <f>'Precon Agenda Assembly'!A77</f>
        <v>YES</v>
      </c>
      <c r="B18" s="8" t="str">
        <f>'Precon Agenda Assembly'!B77</f>
        <v>Mobile #:</v>
      </c>
      <c r="C18" s="625">
        <f>'Precon Agenda Assembly'!C77</f>
        <v>0</v>
      </c>
      <c r="D18" s="625">
        <f>'Precon Agenda Assembly'!D77</f>
        <v>0</v>
      </c>
      <c r="E18" s="625">
        <f>'Precon Agenda Assembly'!E77</f>
        <v>0</v>
      </c>
      <c r="F18" s="625">
        <f>'Precon Agenda Assembly'!F77</f>
        <v>0</v>
      </c>
      <c r="G18" s="9" t="str">
        <f>'Precon Agenda Assembly'!G77</f>
        <v>Email:</v>
      </c>
      <c r="H18" s="625">
        <f>'Precon Agenda Assembly'!H77</f>
        <v>0</v>
      </c>
      <c r="I18" s="625">
        <f>'Precon Agenda Assembly'!I77</f>
        <v>0</v>
      </c>
      <c r="J18" s="626">
        <f>'Precon Agenda Assembly'!J77</f>
        <v>0</v>
      </c>
    </row>
    <row r="19" spans="1:10" x14ac:dyDescent="0.3">
      <c r="A19" s="5" t="str">
        <f>'Precon Agenda Assembly'!A78</f>
        <v>YES</v>
      </c>
      <c r="B19" s="630" t="str">
        <f>'Precon Agenda Assembly'!B78:J78</f>
        <v>Owners Certified Materials Testing Firm Representative</v>
      </c>
      <c r="C19" s="631"/>
      <c r="D19" s="631"/>
      <c r="E19" s="631"/>
      <c r="F19" s="631"/>
      <c r="G19" s="631"/>
      <c r="H19" s="631"/>
      <c r="I19" s="631"/>
      <c r="J19" s="632"/>
    </row>
    <row r="20" spans="1:10" x14ac:dyDescent="0.3">
      <c r="A20" s="5" t="str">
        <f>'Precon Agenda Assembly'!A79</f>
        <v>YES</v>
      </c>
      <c r="B20" s="6" t="str">
        <f>'Precon Agenda Assembly'!B79</f>
        <v>Name:</v>
      </c>
      <c r="C20" s="620">
        <f>'Precon Agenda Assembly'!C79</f>
        <v>0</v>
      </c>
      <c r="D20" s="620">
        <f>'Precon Agenda Assembly'!D79</f>
        <v>0</v>
      </c>
      <c r="E20" s="620">
        <f>'Precon Agenda Assembly'!E79</f>
        <v>0</v>
      </c>
      <c r="F20" s="620">
        <f>'Precon Agenda Assembly'!F79</f>
        <v>0</v>
      </c>
      <c r="G20" s="7" t="str">
        <f>'Precon Agenda Assembly'!G79</f>
        <v>Office #:</v>
      </c>
      <c r="H20" s="621">
        <f>'Precon Agenda Assembly'!H79</f>
        <v>0</v>
      </c>
      <c r="I20" s="621">
        <f>'Precon Agenda Assembly'!I79</f>
        <v>0</v>
      </c>
      <c r="J20" s="622">
        <f>'Precon Agenda Assembly'!J79</f>
        <v>0</v>
      </c>
    </row>
    <row r="21" spans="1:10" ht="15" thickBot="1" x14ac:dyDescent="0.35">
      <c r="A21" s="5" t="str">
        <f>'Precon Agenda Assembly'!A80</f>
        <v>YES</v>
      </c>
      <c r="B21" s="8" t="str">
        <f>'Precon Agenda Assembly'!B80</f>
        <v>Mobile #:</v>
      </c>
      <c r="C21" s="625">
        <f>'Precon Agenda Assembly'!C80</f>
        <v>0</v>
      </c>
      <c r="D21" s="625">
        <f>'Precon Agenda Assembly'!D80</f>
        <v>0</v>
      </c>
      <c r="E21" s="625">
        <f>'Precon Agenda Assembly'!E80</f>
        <v>0</v>
      </c>
      <c r="F21" s="625">
        <f>'Precon Agenda Assembly'!F80</f>
        <v>0</v>
      </c>
      <c r="G21" s="9" t="str">
        <f>'Precon Agenda Assembly'!G80</f>
        <v>Email:</v>
      </c>
      <c r="H21" s="625">
        <f>'Precon Agenda Assembly'!H80</f>
        <v>0</v>
      </c>
      <c r="I21" s="625">
        <f>'Precon Agenda Assembly'!I80</f>
        <v>0</v>
      </c>
      <c r="J21" s="626">
        <f>'Precon Agenda Assembly'!J80</f>
        <v>0</v>
      </c>
    </row>
    <row r="22" spans="1:10" x14ac:dyDescent="0.3">
      <c r="A22" s="5" t="str">
        <f>'Precon Agenda Assembly'!A81</f>
        <v>YES</v>
      </c>
      <c r="B22" s="630" t="str">
        <f>'Precon Agenda Assembly'!B81:J81</f>
        <v>Maintenance Representative</v>
      </c>
      <c r="C22" s="631"/>
      <c r="D22" s="631"/>
      <c r="E22" s="631"/>
      <c r="F22" s="631"/>
      <c r="G22" s="631"/>
      <c r="H22" s="631"/>
      <c r="I22" s="631"/>
      <c r="J22" s="632"/>
    </row>
    <row r="23" spans="1:10" x14ac:dyDescent="0.3">
      <c r="A23" s="5" t="str">
        <f>'Precon Agenda Assembly'!A82</f>
        <v>YES</v>
      </c>
      <c r="B23" s="6" t="str">
        <f>'Precon Agenda Assembly'!B82</f>
        <v>Name:</v>
      </c>
      <c r="C23" s="620">
        <f>'Precon Agenda Assembly'!C82</f>
        <v>0</v>
      </c>
      <c r="D23" s="620">
        <f>'Precon Agenda Assembly'!D82</f>
        <v>0</v>
      </c>
      <c r="E23" s="620">
        <f>'Precon Agenda Assembly'!E82</f>
        <v>0</v>
      </c>
      <c r="F23" s="620">
        <f>'Precon Agenda Assembly'!F82</f>
        <v>0</v>
      </c>
      <c r="G23" s="7" t="str">
        <f>'Precon Agenda Assembly'!G82</f>
        <v>Office #:</v>
      </c>
      <c r="H23" s="621">
        <f>'Precon Agenda Assembly'!H82</f>
        <v>0</v>
      </c>
      <c r="I23" s="621">
        <f>'Precon Agenda Assembly'!I82</f>
        <v>0</v>
      </c>
      <c r="J23" s="622">
        <f>'Precon Agenda Assembly'!J82</f>
        <v>0</v>
      </c>
    </row>
    <row r="24" spans="1:10" ht="15" thickBot="1" x14ac:dyDescent="0.35">
      <c r="A24" s="5" t="str">
        <f>'Precon Agenda Assembly'!A83</f>
        <v>YES</v>
      </c>
      <c r="B24" s="8" t="str">
        <f>'Precon Agenda Assembly'!B83</f>
        <v>Mobile #:</v>
      </c>
      <c r="C24" s="625">
        <f>'Precon Agenda Assembly'!C83</f>
        <v>0</v>
      </c>
      <c r="D24" s="625">
        <f>'Precon Agenda Assembly'!D83</f>
        <v>0</v>
      </c>
      <c r="E24" s="625">
        <f>'Precon Agenda Assembly'!E83</f>
        <v>0</v>
      </c>
      <c r="F24" s="625">
        <f>'Precon Agenda Assembly'!F83</f>
        <v>0</v>
      </c>
      <c r="G24" s="9" t="str">
        <f>'Precon Agenda Assembly'!G83</f>
        <v>Email:</v>
      </c>
      <c r="H24" s="625">
        <f>'Precon Agenda Assembly'!H83</f>
        <v>0</v>
      </c>
      <c r="I24" s="625">
        <f>'Precon Agenda Assembly'!I83</f>
        <v>0</v>
      </c>
      <c r="J24" s="626">
        <f>'Precon Agenda Assembly'!J83</f>
        <v>0</v>
      </c>
    </row>
    <row r="25" spans="1:10" ht="27" customHeight="1" thickBot="1" x14ac:dyDescent="0.35">
      <c r="A25" s="5" t="str">
        <f>'Precon Agenda Assembly'!A84</f>
        <v>YES</v>
      </c>
      <c r="B25" s="627" t="str">
        <f>'Precon Agenda Assembly'!B84:J84</f>
        <v>CDOT Key Representatives</v>
      </c>
      <c r="C25" s="628"/>
      <c r="D25" s="628"/>
      <c r="E25" s="628"/>
      <c r="F25" s="628"/>
      <c r="G25" s="628"/>
      <c r="H25" s="628"/>
      <c r="I25" s="628"/>
      <c r="J25" s="629"/>
    </row>
    <row r="26" spans="1:10" x14ac:dyDescent="0.3">
      <c r="A26" s="5" t="str">
        <f>'Precon Agenda Assembly'!A85</f>
        <v>YES</v>
      </c>
      <c r="B26" s="630" t="str">
        <f>'Precon Agenda Assembly'!B85:J85</f>
        <v>CDOT Resident Engineer</v>
      </c>
      <c r="C26" s="631"/>
      <c r="D26" s="631"/>
      <c r="E26" s="631"/>
      <c r="F26" s="631"/>
      <c r="G26" s="631"/>
      <c r="H26" s="631"/>
      <c r="I26" s="631"/>
      <c r="J26" s="632"/>
    </row>
    <row r="27" spans="1:10" x14ac:dyDescent="0.3">
      <c r="A27" s="5" t="str">
        <f>'Precon Agenda Assembly'!A86</f>
        <v>YES</v>
      </c>
      <c r="B27" s="6" t="str">
        <f>'Precon Agenda Assembly'!B86</f>
        <v>Name:</v>
      </c>
      <c r="C27" s="620">
        <f>'Precon Agenda Assembly'!C86</f>
        <v>0</v>
      </c>
      <c r="D27" s="620">
        <f>'Precon Agenda Assembly'!D86</f>
        <v>0</v>
      </c>
      <c r="E27" s="620">
        <f>'Precon Agenda Assembly'!E86</f>
        <v>0</v>
      </c>
      <c r="F27" s="620">
        <f>'Precon Agenda Assembly'!F86</f>
        <v>0</v>
      </c>
      <c r="G27" s="7" t="str">
        <f>'Precon Agenda Assembly'!G86</f>
        <v>Office #:</v>
      </c>
      <c r="H27" s="621">
        <f>'Precon Agenda Assembly'!H86</f>
        <v>0</v>
      </c>
      <c r="I27" s="621">
        <f>'Precon Agenda Assembly'!I86</f>
        <v>0</v>
      </c>
      <c r="J27" s="622">
        <f>'Precon Agenda Assembly'!J86</f>
        <v>0</v>
      </c>
    </row>
    <row r="28" spans="1:10" ht="15" thickBot="1" x14ac:dyDescent="0.35">
      <c r="A28" s="5" t="str">
        <f>'Precon Agenda Assembly'!A87</f>
        <v>YES</v>
      </c>
      <c r="B28" s="8" t="str">
        <f>'Precon Agenda Assembly'!B87</f>
        <v>Mobile #:</v>
      </c>
      <c r="C28" s="625">
        <f>'Precon Agenda Assembly'!C87</f>
        <v>0</v>
      </c>
      <c r="D28" s="625">
        <f>'Precon Agenda Assembly'!D87</f>
        <v>0</v>
      </c>
      <c r="E28" s="625">
        <f>'Precon Agenda Assembly'!E87</f>
        <v>0</v>
      </c>
      <c r="F28" s="625">
        <f>'Precon Agenda Assembly'!F87</f>
        <v>0</v>
      </c>
      <c r="G28" s="9" t="str">
        <f>'Precon Agenda Assembly'!G87</f>
        <v>Email:</v>
      </c>
      <c r="H28" s="625">
        <f>'Precon Agenda Assembly'!H87</f>
        <v>0</v>
      </c>
      <c r="I28" s="625">
        <f>'Precon Agenda Assembly'!I87</f>
        <v>0</v>
      </c>
      <c r="J28" s="626">
        <f>'Precon Agenda Assembly'!J87</f>
        <v>0</v>
      </c>
    </row>
    <row r="29" spans="1:10" x14ac:dyDescent="0.3">
      <c r="A29" s="5" t="str">
        <f>'Precon Agenda Assembly'!A88</f>
        <v>YES</v>
      </c>
      <c r="B29" s="630" t="str">
        <f>'Precon Agenda Assembly'!B88:J88</f>
        <v>CDOT Local Agency Coordinator</v>
      </c>
      <c r="C29" s="631"/>
      <c r="D29" s="631"/>
      <c r="E29" s="631"/>
      <c r="F29" s="631"/>
      <c r="G29" s="631"/>
      <c r="H29" s="631"/>
      <c r="I29" s="631"/>
      <c r="J29" s="632"/>
    </row>
    <row r="30" spans="1:10" x14ac:dyDescent="0.3">
      <c r="A30" s="5" t="str">
        <f>'Precon Agenda Assembly'!A89</f>
        <v>YES</v>
      </c>
      <c r="B30" s="6" t="str">
        <f>'Precon Agenda Assembly'!B89</f>
        <v>Name:</v>
      </c>
      <c r="C30" s="620">
        <f>'Precon Agenda Assembly'!C89</f>
        <v>0</v>
      </c>
      <c r="D30" s="620">
        <f>'Precon Agenda Assembly'!D89</f>
        <v>0</v>
      </c>
      <c r="E30" s="620">
        <f>'Precon Agenda Assembly'!E89</f>
        <v>0</v>
      </c>
      <c r="F30" s="620">
        <f>'Precon Agenda Assembly'!F89</f>
        <v>0</v>
      </c>
      <c r="G30" s="7" t="str">
        <f>'Precon Agenda Assembly'!G89</f>
        <v>Office #:</v>
      </c>
      <c r="H30" s="621">
        <f>'Precon Agenda Assembly'!H89</f>
        <v>0</v>
      </c>
      <c r="I30" s="621">
        <f>'Precon Agenda Assembly'!I89</f>
        <v>0</v>
      </c>
      <c r="J30" s="622">
        <f>'Precon Agenda Assembly'!J89</f>
        <v>0</v>
      </c>
    </row>
    <row r="31" spans="1:10" ht="15" thickBot="1" x14ac:dyDescent="0.35">
      <c r="A31" s="5" t="str">
        <f>'Precon Agenda Assembly'!A90</f>
        <v>YES</v>
      </c>
      <c r="B31" s="8" t="str">
        <f>'Precon Agenda Assembly'!B90</f>
        <v>Mobile #:</v>
      </c>
      <c r="C31" s="625">
        <f>'Precon Agenda Assembly'!C90</f>
        <v>0</v>
      </c>
      <c r="D31" s="625">
        <f>'Precon Agenda Assembly'!D90</f>
        <v>0</v>
      </c>
      <c r="E31" s="625">
        <f>'Precon Agenda Assembly'!E90</f>
        <v>0</v>
      </c>
      <c r="F31" s="625">
        <f>'Precon Agenda Assembly'!F90</f>
        <v>0</v>
      </c>
      <c r="G31" s="9" t="str">
        <f>'Precon Agenda Assembly'!G90</f>
        <v>Email:</v>
      </c>
      <c r="H31" s="625">
        <f>'Precon Agenda Assembly'!H90</f>
        <v>0</v>
      </c>
      <c r="I31" s="625">
        <f>'Precon Agenda Assembly'!I90</f>
        <v>0</v>
      </c>
      <c r="J31" s="626">
        <f>'Precon Agenda Assembly'!J90</f>
        <v>0</v>
      </c>
    </row>
    <row r="32" spans="1:10" x14ac:dyDescent="0.3">
      <c r="A32" s="5" t="str">
        <f>'Precon Agenda Assembly'!A91</f>
        <v>YES</v>
      </c>
      <c r="B32" s="630" t="str">
        <f>'Precon Agenda Assembly'!B91:J91</f>
        <v>CDOT Other/Additional</v>
      </c>
      <c r="C32" s="631"/>
      <c r="D32" s="631"/>
      <c r="E32" s="631"/>
      <c r="F32" s="631"/>
      <c r="G32" s="631"/>
      <c r="H32" s="631"/>
      <c r="I32" s="631"/>
      <c r="J32" s="632"/>
    </row>
    <row r="33" spans="1:10" x14ac:dyDescent="0.3">
      <c r="A33" s="5" t="str">
        <f>'Precon Agenda Assembly'!A92</f>
        <v>YES</v>
      </c>
      <c r="B33" s="6" t="str">
        <f>'Precon Agenda Assembly'!B92</f>
        <v>Name:</v>
      </c>
      <c r="C33" s="620">
        <f>'Precon Agenda Assembly'!C92</f>
        <v>0</v>
      </c>
      <c r="D33" s="620">
        <f>'Precon Agenda Assembly'!D92</f>
        <v>0</v>
      </c>
      <c r="E33" s="620">
        <f>'Precon Agenda Assembly'!E92</f>
        <v>0</v>
      </c>
      <c r="F33" s="620">
        <f>'Precon Agenda Assembly'!F92</f>
        <v>0</v>
      </c>
      <c r="G33" s="7" t="str">
        <f>'Precon Agenda Assembly'!G92</f>
        <v>Office #:</v>
      </c>
      <c r="H33" s="621">
        <f>'Precon Agenda Assembly'!H92</f>
        <v>0</v>
      </c>
      <c r="I33" s="621">
        <f>'Precon Agenda Assembly'!I92</f>
        <v>0</v>
      </c>
      <c r="J33" s="622">
        <f>'Precon Agenda Assembly'!J92</f>
        <v>0</v>
      </c>
    </row>
    <row r="34" spans="1:10" ht="15" thickBot="1" x14ac:dyDescent="0.35">
      <c r="A34" s="5" t="str">
        <f>'Precon Agenda Assembly'!A93</f>
        <v>YES</v>
      </c>
      <c r="B34" s="8" t="str">
        <f>'Precon Agenda Assembly'!B93</f>
        <v>Mobile #:</v>
      </c>
      <c r="C34" s="625">
        <f>'Precon Agenda Assembly'!C93</f>
        <v>0</v>
      </c>
      <c r="D34" s="625">
        <f>'Precon Agenda Assembly'!D93</f>
        <v>0</v>
      </c>
      <c r="E34" s="625">
        <f>'Precon Agenda Assembly'!E93</f>
        <v>0</v>
      </c>
      <c r="F34" s="625">
        <f>'Precon Agenda Assembly'!F93</f>
        <v>0</v>
      </c>
      <c r="G34" s="20" t="str">
        <f>'Precon Agenda Assembly'!G93</f>
        <v>Email:</v>
      </c>
      <c r="H34" s="625">
        <f>'Precon Agenda Assembly'!H93</f>
        <v>0</v>
      </c>
      <c r="I34" s="625">
        <f>'Precon Agenda Assembly'!I93</f>
        <v>0</v>
      </c>
      <c r="J34" s="626">
        <f>'Precon Agenda Assembly'!J93</f>
        <v>0</v>
      </c>
    </row>
    <row r="35" spans="1:10" ht="32.1" customHeight="1" thickBot="1" x14ac:dyDescent="0.35">
      <c r="A35" s="5" t="str">
        <f>'Precon Agenda Assembly'!A94</f>
        <v>YES</v>
      </c>
      <c r="B35" s="627" t="str">
        <f>'Precon Agenda Assembly'!B94:J94</f>
        <v>Contractor Personnel</v>
      </c>
      <c r="C35" s="628"/>
      <c r="D35" s="628"/>
      <c r="E35" s="628"/>
      <c r="F35" s="628"/>
      <c r="G35" s="628"/>
      <c r="H35" s="628"/>
      <c r="I35" s="628"/>
      <c r="J35" s="629"/>
    </row>
    <row r="36" spans="1:10" x14ac:dyDescent="0.3">
      <c r="A36" s="5" t="str">
        <f>'Precon Agenda Assembly'!A100</f>
        <v>YES</v>
      </c>
      <c r="B36" s="630" t="str">
        <f>'Precon Agenda Assembly'!B100:J100</f>
        <v>Project Manager</v>
      </c>
      <c r="C36" s="631"/>
      <c r="D36" s="631"/>
      <c r="E36" s="631"/>
      <c r="F36" s="631"/>
      <c r="G36" s="631"/>
      <c r="H36" s="631"/>
      <c r="I36" s="631"/>
      <c r="J36" s="632"/>
    </row>
    <row r="37" spans="1:10" x14ac:dyDescent="0.3">
      <c r="A37" s="5" t="str">
        <f>'Precon Agenda Assembly'!A101</f>
        <v>YES</v>
      </c>
      <c r="B37" s="6" t="str">
        <f>'Precon Agenda Assembly'!B101</f>
        <v>Name:</v>
      </c>
      <c r="C37" s="620">
        <f>'Precon Agenda Assembly'!C101</f>
        <v>0</v>
      </c>
      <c r="D37" s="634">
        <f>'Precon Agenda Assembly'!D101</f>
        <v>0</v>
      </c>
      <c r="E37" s="634">
        <f>'Precon Agenda Assembly'!E101</f>
        <v>0</v>
      </c>
      <c r="F37" s="634">
        <f>'Precon Agenda Assembly'!F101</f>
        <v>0</v>
      </c>
      <c r="G37" s="10" t="str">
        <f>'Precon Agenda Assembly'!G101</f>
        <v>Office #:</v>
      </c>
      <c r="H37" s="620">
        <f>'Precon Agenda Assembly'!H101</f>
        <v>0</v>
      </c>
      <c r="I37" s="634">
        <f>'Precon Agenda Assembly'!I101</f>
        <v>0</v>
      </c>
      <c r="J37" s="635">
        <f>'Precon Agenda Assembly'!J101</f>
        <v>0</v>
      </c>
    </row>
    <row r="38" spans="1:10" x14ac:dyDescent="0.3">
      <c r="A38" s="5" t="str">
        <f>'Precon Agenda Assembly'!A102</f>
        <v>YES</v>
      </c>
      <c r="B38" s="11" t="str">
        <f>'Precon Agenda Assembly'!B102</f>
        <v>Mobile #:</v>
      </c>
      <c r="C38" s="620">
        <f>'Precon Agenda Assembly'!C102</f>
        <v>0</v>
      </c>
      <c r="D38" s="634">
        <f>'Precon Agenda Assembly'!D102</f>
        <v>0</v>
      </c>
      <c r="E38" s="634">
        <f>'Precon Agenda Assembly'!E102</f>
        <v>0</v>
      </c>
      <c r="F38" s="634">
        <f>'Precon Agenda Assembly'!F102</f>
        <v>0</v>
      </c>
      <c r="G38" s="12" t="str">
        <f>'Precon Agenda Assembly'!G102</f>
        <v>Email:</v>
      </c>
      <c r="H38" s="620">
        <f>'Precon Agenda Assembly'!H102</f>
        <v>0</v>
      </c>
      <c r="I38" s="634">
        <f>'Precon Agenda Assembly'!I102</f>
        <v>0</v>
      </c>
      <c r="J38" s="635">
        <f>'Precon Agenda Assembly'!J102</f>
        <v>0</v>
      </c>
    </row>
    <row r="39" spans="1:10" ht="15" thickBot="1" x14ac:dyDescent="0.35">
      <c r="A39" s="5" t="str">
        <f>'Precon Agenda Assembly'!A103</f>
        <v>YES</v>
      </c>
      <c r="B39" s="637" t="str">
        <f>'Precon Agenda Assembly'!B103</f>
        <v>Authorized to sign Change Orders?</v>
      </c>
      <c r="C39" s="638"/>
      <c r="D39" s="638"/>
      <c r="E39" s="638"/>
      <c r="F39" s="13">
        <f>'Precon Agenda Assembly'!F103</f>
        <v>0</v>
      </c>
      <c r="G39" s="633"/>
      <c r="H39" s="636"/>
      <c r="I39" s="636"/>
      <c r="J39" s="639"/>
    </row>
    <row r="40" spans="1:10" x14ac:dyDescent="0.3">
      <c r="A40" s="5" t="str">
        <f>'Precon Agenda Assembly'!A104</f>
        <v>YES</v>
      </c>
      <c r="B40" s="630" t="str">
        <f>'Precon Agenda Assembly'!B104:J104</f>
        <v xml:space="preserve">Superintendent </v>
      </c>
      <c r="C40" s="631"/>
      <c r="D40" s="631"/>
      <c r="E40" s="631"/>
      <c r="F40" s="631"/>
      <c r="G40" s="631"/>
      <c r="H40" s="631"/>
      <c r="I40" s="631"/>
      <c r="J40" s="632"/>
    </row>
    <row r="41" spans="1:10" x14ac:dyDescent="0.3">
      <c r="A41" s="5" t="str">
        <f>'Precon Agenda Assembly'!A105</f>
        <v>YES</v>
      </c>
      <c r="B41" s="6" t="str">
        <f>'Precon Agenda Assembly'!B105</f>
        <v>Name:</v>
      </c>
      <c r="C41" s="620">
        <f>'Precon Agenda Assembly'!C105</f>
        <v>0</v>
      </c>
      <c r="D41" s="634">
        <f>'Precon Agenda Assembly'!D105</f>
        <v>0</v>
      </c>
      <c r="E41" s="634">
        <f>'Precon Agenda Assembly'!E105</f>
        <v>0</v>
      </c>
      <c r="F41" s="634">
        <f>'Precon Agenda Assembly'!F105</f>
        <v>0</v>
      </c>
      <c r="G41" s="10" t="str">
        <f>'Precon Agenda Assembly'!G105</f>
        <v>Office #:</v>
      </c>
      <c r="H41" s="620">
        <f>'Precon Agenda Assembly'!H105</f>
        <v>0</v>
      </c>
      <c r="I41" s="634">
        <f>'Precon Agenda Assembly'!I105</f>
        <v>0</v>
      </c>
      <c r="J41" s="635">
        <f>'Precon Agenda Assembly'!J105</f>
        <v>0</v>
      </c>
    </row>
    <row r="42" spans="1:10" x14ac:dyDescent="0.3">
      <c r="A42" s="5" t="str">
        <f>'Precon Agenda Assembly'!A106</f>
        <v>YES</v>
      </c>
      <c r="B42" s="11" t="str">
        <f>'Precon Agenda Assembly'!B106</f>
        <v>Mobile #:</v>
      </c>
      <c r="C42" s="620">
        <f>'Precon Agenda Assembly'!C106</f>
        <v>0</v>
      </c>
      <c r="D42" s="634">
        <f>'Precon Agenda Assembly'!D106</f>
        <v>0</v>
      </c>
      <c r="E42" s="634">
        <f>'Precon Agenda Assembly'!E106</f>
        <v>0</v>
      </c>
      <c r="F42" s="634">
        <f>'Precon Agenda Assembly'!F106</f>
        <v>0</v>
      </c>
      <c r="G42" s="12" t="str">
        <f>'Precon Agenda Assembly'!G106</f>
        <v>Email:</v>
      </c>
      <c r="H42" s="620">
        <f>'Precon Agenda Assembly'!H106</f>
        <v>0</v>
      </c>
      <c r="I42" s="634">
        <f>'Precon Agenda Assembly'!I106</f>
        <v>0</v>
      </c>
      <c r="J42" s="635">
        <f>'Precon Agenda Assembly'!J106</f>
        <v>0</v>
      </c>
    </row>
    <row r="43" spans="1:10" ht="15" thickBot="1" x14ac:dyDescent="0.35">
      <c r="A43" s="5" t="str">
        <f>'Precon Agenda Assembly'!A107</f>
        <v>YES</v>
      </c>
      <c r="B43" s="637" t="str">
        <f>'Precon Agenda Assembly'!B107</f>
        <v>Authorized to sign Change Orders?</v>
      </c>
      <c r="C43" s="638"/>
      <c r="D43" s="638"/>
      <c r="E43" s="638"/>
      <c r="F43" s="13">
        <f>'Precon Agenda Assembly'!F107</f>
        <v>0</v>
      </c>
      <c r="G43" s="633"/>
      <c r="H43" s="636"/>
      <c r="I43" s="636"/>
      <c r="J43" s="639"/>
    </row>
    <row r="44" spans="1:10" x14ac:dyDescent="0.3">
      <c r="A44" s="5" t="str">
        <f>'Precon Agenda Assembly'!A108</f>
        <v>YES</v>
      </c>
      <c r="B44" s="630" t="str">
        <f>'Precon Agenda Assembly'!B108:J108</f>
        <v>Superintendent Designee # 1</v>
      </c>
      <c r="C44" s="631"/>
      <c r="D44" s="631"/>
      <c r="E44" s="631"/>
      <c r="F44" s="631"/>
      <c r="G44" s="631"/>
      <c r="H44" s="631"/>
      <c r="I44" s="631"/>
      <c r="J44" s="632"/>
    </row>
    <row r="45" spans="1:10" x14ac:dyDescent="0.3">
      <c r="A45" s="5" t="str">
        <f>'Precon Agenda Assembly'!A109</f>
        <v>YES</v>
      </c>
      <c r="B45" s="6" t="str">
        <f>'Precon Agenda Assembly'!B109</f>
        <v>Name:</v>
      </c>
      <c r="C45" s="620">
        <f>'Precon Agenda Assembly'!C109</f>
        <v>0</v>
      </c>
      <c r="D45" s="634">
        <f>'Precon Agenda Assembly'!D109</f>
        <v>0</v>
      </c>
      <c r="E45" s="634">
        <f>'Precon Agenda Assembly'!E109</f>
        <v>0</v>
      </c>
      <c r="F45" s="634">
        <f>'Precon Agenda Assembly'!F109</f>
        <v>0</v>
      </c>
      <c r="G45" s="10" t="str">
        <f>'Precon Agenda Assembly'!G109</f>
        <v>Office #:</v>
      </c>
      <c r="H45" s="620">
        <f>'Precon Agenda Assembly'!H109</f>
        <v>0</v>
      </c>
      <c r="I45" s="634">
        <f>'Precon Agenda Assembly'!I109</f>
        <v>0</v>
      </c>
      <c r="J45" s="635">
        <f>'Precon Agenda Assembly'!J109</f>
        <v>0</v>
      </c>
    </row>
    <row r="46" spans="1:10" x14ac:dyDescent="0.3">
      <c r="A46" s="5" t="str">
        <f>'Precon Agenda Assembly'!A110</f>
        <v>YES</v>
      </c>
      <c r="B46" s="11" t="str">
        <f>'Precon Agenda Assembly'!B110</f>
        <v>Mobile #:</v>
      </c>
      <c r="C46" s="620">
        <f>'Precon Agenda Assembly'!C110</f>
        <v>0</v>
      </c>
      <c r="D46" s="634">
        <f>'Precon Agenda Assembly'!D110</f>
        <v>0</v>
      </c>
      <c r="E46" s="634">
        <f>'Precon Agenda Assembly'!E110</f>
        <v>0</v>
      </c>
      <c r="F46" s="634">
        <f>'Precon Agenda Assembly'!F110</f>
        <v>0</v>
      </c>
      <c r="G46" s="12" t="str">
        <f>'Precon Agenda Assembly'!G110</f>
        <v>Email:</v>
      </c>
      <c r="H46" s="620">
        <f>'Precon Agenda Assembly'!H110</f>
        <v>0</v>
      </c>
      <c r="I46" s="634">
        <f>'Precon Agenda Assembly'!I110</f>
        <v>0</v>
      </c>
      <c r="J46" s="635">
        <f>'Precon Agenda Assembly'!J110</f>
        <v>0</v>
      </c>
    </row>
    <row r="47" spans="1:10" ht="15" thickBot="1" x14ac:dyDescent="0.35">
      <c r="A47" s="5" t="str">
        <f>'Precon Agenda Assembly'!A111</f>
        <v>YES</v>
      </c>
      <c r="B47" s="637" t="str">
        <f>'Precon Agenda Assembly'!B111</f>
        <v>Authorized to sign Change Orders?</v>
      </c>
      <c r="C47" s="638"/>
      <c r="D47" s="638"/>
      <c r="E47" s="638"/>
      <c r="F47" s="13">
        <f>'Precon Agenda Assembly'!F111</f>
        <v>0</v>
      </c>
      <c r="G47" s="633"/>
      <c r="H47" s="636"/>
      <c r="I47" s="636"/>
      <c r="J47" s="639"/>
    </row>
    <row r="48" spans="1:10" x14ac:dyDescent="0.3">
      <c r="A48" s="5" t="str">
        <f>'Precon Agenda Assembly'!A112</f>
        <v>YES</v>
      </c>
      <c r="B48" s="630" t="str">
        <f>'Precon Agenda Assembly'!B112:J112</f>
        <v>Superintendent Designee # 2</v>
      </c>
      <c r="C48" s="631"/>
      <c r="D48" s="631"/>
      <c r="E48" s="631"/>
      <c r="F48" s="631"/>
      <c r="G48" s="631"/>
      <c r="H48" s="631"/>
      <c r="I48" s="631"/>
      <c r="J48" s="632"/>
    </row>
    <row r="49" spans="1:10" x14ac:dyDescent="0.3">
      <c r="A49" s="5" t="str">
        <f>'Precon Agenda Assembly'!A113</f>
        <v>YES</v>
      </c>
      <c r="B49" s="6" t="str">
        <f>'Precon Agenda Assembly'!B113</f>
        <v>Name:</v>
      </c>
      <c r="C49" s="620">
        <f>'Precon Agenda Assembly'!C113</f>
        <v>0</v>
      </c>
      <c r="D49" s="634">
        <f>'Precon Agenda Assembly'!D113</f>
        <v>0</v>
      </c>
      <c r="E49" s="634">
        <f>'Precon Agenda Assembly'!E113</f>
        <v>0</v>
      </c>
      <c r="F49" s="634">
        <f>'Precon Agenda Assembly'!F113</f>
        <v>0</v>
      </c>
      <c r="G49" s="10" t="str">
        <f>'Precon Agenda Assembly'!G113</f>
        <v>Office #:</v>
      </c>
      <c r="H49" s="620">
        <f>'Precon Agenda Assembly'!H113</f>
        <v>0</v>
      </c>
      <c r="I49" s="634">
        <f>'Precon Agenda Assembly'!I113</f>
        <v>0</v>
      </c>
      <c r="J49" s="635">
        <f>'Precon Agenda Assembly'!J113</f>
        <v>0</v>
      </c>
    </row>
    <row r="50" spans="1:10" x14ac:dyDescent="0.3">
      <c r="A50" s="5" t="str">
        <f>'Precon Agenda Assembly'!A114</f>
        <v>YES</v>
      </c>
      <c r="B50" s="11" t="str">
        <f>'Precon Agenda Assembly'!B114</f>
        <v>Mobile #:</v>
      </c>
      <c r="C50" s="620">
        <f>'Precon Agenda Assembly'!C114</f>
        <v>0</v>
      </c>
      <c r="D50" s="634">
        <f>'Precon Agenda Assembly'!D114</f>
        <v>0</v>
      </c>
      <c r="E50" s="634">
        <f>'Precon Agenda Assembly'!E114</f>
        <v>0</v>
      </c>
      <c r="F50" s="634">
        <f>'Precon Agenda Assembly'!F114</f>
        <v>0</v>
      </c>
      <c r="G50" s="12" t="str">
        <f>'Precon Agenda Assembly'!G114</f>
        <v>Email:</v>
      </c>
      <c r="H50" s="620">
        <f>'Precon Agenda Assembly'!H114</f>
        <v>0</v>
      </c>
      <c r="I50" s="634">
        <f>'Precon Agenda Assembly'!I114</f>
        <v>0</v>
      </c>
      <c r="J50" s="635">
        <f>'Precon Agenda Assembly'!J114</f>
        <v>0</v>
      </c>
    </row>
    <row r="51" spans="1:10" ht="15" thickBot="1" x14ac:dyDescent="0.35">
      <c r="A51" s="5" t="str">
        <f>'Precon Agenda Assembly'!A115</f>
        <v>YES</v>
      </c>
      <c r="B51" s="637" t="str">
        <f>'Precon Agenda Assembly'!B115</f>
        <v>Authorized to sign Change Orders?</v>
      </c>
      <c r="C51" s="638"/>
      <c r="D51" s="638"/>
      <c r="E51" s="638"/>
      <c r="F51" s="13">
        <f>'Precon Agenda Assembly'!F115</f>
        <v>0</v>
      </c>
      <c r="G51" s="633"/>
      <c r="H51" s="636"/>
      <c r="I51" s="636"/>
      <c r="J51" s="639"/>
    </row>
    <row r="52" spans="1:10" x14ac:dyDescent="0.3">
      <c r="A52" s="5" t="str">
        <f>'Precon Agenda Assembly'!A116</f>
        <v>YES</v>
      </c>
      <c r="B52" s="630" t="str">
        <f>'Precon Agenda Assembly'!B116:J116</f>
        <v>Other</v>
      </c>
      <c r="C52" s="631"/>
      <c r="D52" s="631"/>
      <c r="E52" s="631"/>
      <c r="F52" s="631"/>
      <c r="G52" s="631"/>
      <c r="H52" s="631"/>
      <c r="I52" s="631"/>
      <c r="J52" s="632"/>
    </row>
    <row r="53" spans="1:10" x14ac:dyDescent="0.3">
      <c r="A53" s="5" t="str">
        <f>'Precon Agenda Assembly'!A117</f>
        <v>YES</v>
      </c>
      <c r="B53" s="6" t="str">
        <f>'Precon Agenda Assembly'!B117</f>
        <v>Name:</v>
      </c>
      <c r="C53" s="620">
        <f>'Precon Agenda Assembly'!C117</f>
        <v>0</v>
      </c>
      <c r="D53" s="634">
        <f>'Precon Agenda Assembly'!D117</f>
        <v>0</v>
      </c>
      <c r="E53" s="634">
        <f>'Precon Agenda Assembly'!E117</f>
        <v>0</v>
      </c>
      <c r="F53" s="634">
        <f>'Precon Agenda Assembly'!F117</f>
        <v>0</v>
      </c>
      <c r="G53" s="10" t="str">
        <f>'Precon Agenda Assembly'!G117</f>
        <v>Office #:</v>
      </c>
      <c r="H53" s="620">
        <f>'Precon Agenda Assembly'!H117</f>
        <v>0</v>
      </c>
      <c r="I53" s="634">
        <f>'Precon Agenda Assembly'!I117</f>
        <v>0</v>
      </c>
      <c r="J53" s="635">
        <f>'Precon Agenda Assembly'!J117</f>
        <v>0</v>
      </c>
    </row>
    <row r="54" spans="1:10" x14ac:dyDescent="0.3">
      <c r="A54" s="5" t="str">
        <f>'Precon Agenda Assembly'!A118</f>
        <v>YES</v>
      </c>
      <c r="B54" s="11" t="str">
        <f>'Precon Agenda Assembly'!B118</f>
        <v>Mobile #:</v>
      </c>
      <c r="C54" s="620">
        <f>'Precon Agenda Assembly'!C118</f>
        <v>0</v>
      </c>
      <c r="D54" s="634">
        <f>'Precon Agenda Assembly'!D118</f>
        <v>0</v>
      </c>
      <c r="E54" s="634">
        <f>'Precon Agenda Assembly'!E118</f>
        <v>0</v>
      </c>
      <c r="F54" s="634">
        <f>'Precon Agenda Assembly'!F118</f>
        <v>0</v>
      </c>
      <c r="G54" s="12" t="str">
        <f>'Precon Agenda Assembly'!G118</f>
        <v>Email:</v>
      </c>
      <c r="H54" s="620">
        <f>'Precon Agenda Assembly'!H118</f>
        <v>0</v>
      </c>
      <c r="I54" s="634">
        <f>'Precon Agenda Assembly'!I118</f>
        <v>0</v>
      </c>
      <c r="J54" s="635">
        <f>'Precon Agenda Assembly'!J118</f>
        <v>0</v>
      </c>
    </row>
    <row r="55" spans="1:10" ht="15" thickBot="1" x14ac:dyDescent="0.35">
      <c r="A55" s="5" t="str">
        <f>'Precon Agenda Assembly'!A119</f>
        <v>YES</v>
      </c>
      <c r="B55" s="637" t="str">
        <f>'Precon Agenda Assembly'!B119</f>
        <v>Authorized to sign Change Orders?</v>
      </c>
      <c r="C55" s="638"/>
      <c r="D55" s="638"/>
      <c r="E55" s="638"/>
      <c r="F55" s="13">
        <f>'Precon Agenda Assembly'!F119</f>
        <v>0</v>
      </c>
      <c r="G55" s="633"/>
      <c r="H55" s="636"/>
      <c r="I55" s="636"/>
      <c r="J55" s="639"/>
    </row>
    <row r="56" spans="1:10" ht="32.1" customHeight="1" thickBot="1" x14ac:dyDescent="0.35">
      <c r="A56" s="5" t="str">
        <f>'Precon Agenda Assembly'!A173</f>
        <v>YES</v>
      </c>
      <c r="B56" s="627" t="s">
        <v>321</v>
      </c>
      <c r="C56" s="628"/>
      <c r="D56" s="628"/>
      <c r="E56" s="628"/>
      <c r="F56" s="628"/>
      <c r="G56" s="628"/>
      <c r="H56" s="628"/>
      <c r="I56" s="628"/>
      <c r="J56" s="629"/>
    </row>
    <row r="57" spans="1:10" x14ac:dyDescent="0.3">
      <c r="A57" s="5" t="str">
        <f>'Precon Agenda Assembly'!A174</f>
        <v>YES</v>
      </c>
      <c r="B57" s="630" t="str">
        <f>'Precon Agenda Assembly'!B177</f>
        <v>CDOT Region Civil Rights Specialist</v>
      </c>
      <c r="C57" s="631"/>
      <c r="D57" s="631"/>
      <c r="E57" s="631"/>
      <c r="F57" s="631"/>
      <c r="G57" s="631"/>
      <c r="H57" s="631"/>
      <c r="I57" s="631"/>
      <c r="J57" s="632"/>
    </row>
    <row r="58" spans="1:10" x14ac:dyDescent="0.3">
      <c r="A58" s="5" t="str">
        <f>'Precon Agenda Assembly'!A175</f>
        <v>YES</v>
      </c>
      <c r="B58" s="6" t="str">
        <f>'Precon Agenda Assembly'!B178</f>
        <v>Name:</v>
      </c>
      <c r="C58" s="620">
        <f>'Precon Agenda Assembly'!C178</f>
        <v>0</v>
      </c>
      <c r="D58" s="620">
        <f>'Precon Agenda Assembly'!D178</f>
        <v>0</v>
      </c>
      <c r="E58" s="620">
        <f>'Precon Agenda Assembly'!E178</f>
        <v>0</v>
      </c>
      <c r="F58" s="620">
        <f>'Precon Agenda Assembly'!F178</f>
        <v>0</v>
      </c>
      <c r="G58" s="7" t="str">
        <f>'Precon Agenda Assembly'!G178</f>
        <v>Office #:</v>
      </c>
      <c r="H58" s="621">
        <f>'Precon Agenda Assembly'!H178</f>
        <v>0</v>
      </c>
      <c r="I58" s="621">
        <f>'Precon Agenda Assembly'!I178</f>
        <v>0</v>
      </c>
      <c r="J58" s="622">
        <f>'Precon Agenda Assembly'!J178</f>
        <v>0</v>
      </c>
    </row>
    <row r="59" spans="1:10" ht="15" thickBot="1" x14ac:dyDescent="0.35">
      <c r="A59" s="5" t="str">
        <f>'Precon Agenda Assembly'!A176</f>
        <v>YES</v>
      </c>
      <c r="B59" s="8" t="str">
        <f>'Precon Agenda Assembly'!B179</f>
        <v>Mobile #:</v>
      </c>
      <c r="C59" s="625">
        <f>'Precon Agenda Assembly'!C179</f>
        <v>0</v>
      </c>
      <c r="D59" s="625">
        <f>'Precon Agenda Assembly'!D179</f>
        <v>0</v>
      </c>
      <c r="E59" s="625">
        <f>'Precon Agenda Assembly'!E179</f>
        <v>0</v>
      </c>
      <c r="F59" s="625">
        <f>'Precon Agenda Assembly'!F179</f>
        <v>0</v>
      </c>
      <c r="G59" s="9" t="str">
        <f>'Precon Agenda Assembly'!G179</f>
        <v>Email:</v>
      </c>
      <c r="H59" s="625">
        <f>'Precon Agenda Assembly'!H179</f>
        <v>0</v>
      </c>
      <c r="I59" s="625">
        <f>'Precon Agenda Assembly'!I179</f>
        <v>0</v>
      </c>
      <c r="J59" s="626">
        <f>'Precon Agenda Assembly'!J179</f>
        <v>0</v>
      </c>
    </row>
    <row r="60" spans="1:10" ht="32.1" customHeight="1" thickBot="1" x14ac:dyDescent="0.35">
      <c r="A60" s="5" t="str">
        <f>'Precon Agenda Assembly'!A177</f>
        <v>YES</v>
      </c>
      <c r="B60" s="627" t="s">
        <v>322</v>
      </c>
      <c r="C60" s="628"/>
      <c r="D60" s="628"/>
      <c r="E60" s="628"/>
      <c r="F60" s="628"/>
      <c r="G60" s="628"/>
      <c r="H60" s="628"/>
      <c r="I60" s="628"/>
      <c r="J60" s="629"/>
    </row>
    <row r="61" spans="1:10" x14ac:dyDescent="0.3">
      <c r="A61" s="5" t="str">
        <f>'Precon Agenda Assembly'!A178</f>
        <v>YES</v>
      </c>
      <c r="B61" s="630" t="str">
        <f>'Precon Agenda Assembly'!B185</f>
        <v>Project EEO Officer</v>
      </c>
      <c r="C61" s="631"/>
      <c r="D61" s="631"/>
      <c r="E61" s="631"/>
      <c r="F61" s="631"/>
      <c r="G61" s="631"/>
      <c r="H61" s="631"/>
      <c r="I61" s="631"/>
      <c r="J61" s="632"/>
    </row>
    <row r="62" spans="1:10" x14ac:dyDescent="0.3">
      <c r="A62" s="5" t="str">
        <f>'Precon Agenda Assembly'!A179</f>
        <v>YES</v>
      </c>
      <c r="B62" s="6" t="str">
        <f>'Precon Agenda Assembly'!B186</f>
        <v>Name:</v>
      </c>
      <c r="C62" s="620">
        <f>'Precon Agenda Assembly'!C186</f>
        <v>0</v>
      </c>
      <c r="D62" s="620">
        <f>'Precon Agenda Assembly'!D186</f>
        <v>0</v>
      </c>
      <c r="E62" s="620">
        <f>'Precon Agenda Assembly'!E186</f>
        <v>0</v>
      </c>
      <c r="F62" s="620">
        <f>'Precon Agenda Assembly'!F186</f>
        <v>0</v>
      </c>
      <c r="G62" s="7" t="str">
        <f>'Precon Agenda Assembly'!G186</f>
        <v>Office #:</v>
      </c>
      <c r="H62" s="621">
        <f>'Precon Agenda Assembly'!H186</f>
        <v>0</v>
      </c>
      <c r="I62" s="621">
        <f>'Precon Agenda Assembly'!I186</f>
        <v>0</v>
      </c>
      <c r="J62" s="622">
        <f>'Precon Agenda Assembly'!J186</f>
        <v>0</v>
      </c>
    </row>
    <row r="63" spans="1:10" ht="15" thickBot="1" x14ac:dyDescent="0.35">
      <c r="A63" s="5" t="str">
        <f>'Precon Agenda Assembly'!A184</f>
        <v>YES</v>
      </c>
      <c r="B63" s="8" t="str">
        <f>'Precon Agenda Assembly'!B187</f>
        <v>Mobile #:</v>
      </c>
      <c r="C63" s="625">
        <f>'Precon Agenda Assembly'!C187</f>
        <v>0</v>
      </c>
      <c r="D63" s="625">
        <f>'Precon Agenda Assembly'!D187</f>
        <v>0</v>
      </c>
      <c r="E63" s="625">
        <f>'Precon Agenda Assembly'!E187</f>
        <v>0</v>
      </c>
      <c r="F63" s="625">
        <f>'Precon Agenda Assembly'!F187</f>
        <v>0</v>
      </c>
      <c r="G63" s="20" t="str">
        <f>'Precon Agenda Assembly'!G187</f>
        <v>Email:</v>
      </c>
      <c r="H63" s="625">
        <f>'Precon Agenda Assembly'!H187</f>
        <v>0</v>
      </c>
      <c r="I63" s="625">
        <f>'Precon Agenda Assembly'!I187</f>
        <v>0</v>
      </c>
      <c r="J63" s="626">
        <f>'Precon Agenda Assembly'!J187</f>
        <v>0</v>
      </c>
    </row>
    <row r="64" spans="1:10" ht="32.1" customHeight="1" thickBot="1" x14ac:dyDescent="0.35">
      <c r="A64" s="5" t="str">
        <f>'Precon Agenda Assembly'!A213</f>
        <v>YES</v>
      </c>
      <c r="B64" s="627" t="s">
        <v>321</v>
      </c>
      <c r="C64" s="628"/>
      <c r="D64" s="628"/>
      <c r="E64" s="628"/>
      <c r="F64" s="628"/>
      <c r="G64" s="628"/>
      <c r="H64" s="628"/>
      <c r="I64" s="628"/>
      <c r="J64" s="629"/>
    </row>
    <row r="65" spans="1:10" x14ac:dyDescent="0.3">
      <c r="A65" s="5" t="str">
        <f>'Precon Agenda Assembly'!A214</f>
        <v>YES</v>
      </c>
      <c r="B65" s="640" t="str">
        <f>'Precon Agenda Assembly'!B225</f>
        <v>Agency Principal Contact</v>
      </c>
      <c r="C65" s="641"/>
      <c r="D65" s="641"/>
      <c r="E65" s="641"/>
      <c r="F65" s="641"/>
      <c r="G65" s="641"/>
      <c r="H65" s="641"/>
      <c r="I65" s="641"/>
      <c r="J65" s="642"/>
    </row>
    <row r="66" spans="1:10" x14ac:dyDescent="0.3">
      <c r="A66" s="5" t="str">
        <f>'Precon Agenda Assembly'!A215</f>
        <v>YES</v>
      </c>
      <c r="B66" s="6" t="str">
        <f>'Precon Agenda Assembly'!B226</f>
        <v>Name:</v>
      </c>
      <c r="C66" s="620">
        <f>'Precon Agenda Assembly'!C226</f>
        <v>0</v>
      </c>
      <c r="D66" s="620">
        <f>'Precon Agenda Assembly'!D226</f>
        <v>0</v>
      </c>
      <c r="E66" s="620">
        <f>'Precon Agenda Assembly'!E226</f>
        <v>0</v>
      </c>
      <c r="F66" s="620">
        <f>'Precon Agenda Assembly'!F226</f>
        <v>0</v>
      </c>
      <c r="G66" s="7" t="str">
        <f>'Precon Agenda Assembly'!G226</f>
        <v>Office #:</v>
      </c>
      <c r="H66" s="621">
        <f>'Precon Agenda Assembly'!H226</f>
        <v>0</v>
      </c>
      <c r="I66" s="621">
        <f>'Precon Agenda Assembly'!I226</f>
        <v>0</v>
      </c>
      <c r="J66" s="622">
        <f>'Precon Agenda Assembly'!J226</f>
        <v>0</v>
      </c>
    </row>
    <row r="67" spans="1:10" ht="15" thickBot="1" x14ac:dyDescent="0.35">
      <c r="A67" s="5" t="str">
        <f>'Precon Agenda Assembly'!A216</f>
        <v>YES</v>
      </c>
      <c r="B67" s="8" t="str">
        <f>'Precon Agenda Assembly'!B227</f>
        <v>Mobile #:</v>
      </c>
      <c r="C67" s="625">
        <f>'Precon Agenda Assembly'!C227</f>
        <v>0</v>
      </c>
      <c r="D67" s="625">
        <f>'Precon Agenda Assembly'!D227</f>
        <v>0</v>
      </c>
      <c r="E67" s="625">
        <f>'Precon Agenda Assembly'!E227</f>
        <v>0</v>
      </c>
      <c r="F67" s="625">
        <f>'Precon Agenda Assembly'!F227</f>
        <v>0</v>
      </c>
      <c r="G67" s="9" t="str">
        <f>'Precon Agenda Assembly'!G227</f>
        <v>Email:</v>
      </c>
      <c r="H67" s="625">
        <f>'Precon Agenda Assembly'!H227</f>
        <v>0</v>
      </c>
      <c r="I67" s="625">
        <f>'Precon Agenda Assembly'!I227</f>
        <v>0</v>
      </c>
      <c r="J67" s="626">
        <f>'Precon Agenda Assembly'!J227</f>
        <v>0</v>
      </c>
    </row>
    <row r="68" spans="1:10" ht="32.1" customHeight="1" x14ac:dyDescent="0.3">
      <c r="A68" s="5" t="str">
        <f>'Precon Agenda Assembly'!A217</f>
        <v>YES</v>
      </c>
      <c r="B68" s="627" t="s">
        <v>322</v>
      </c>
      <c r="C68" s="628"/>
      <c r="D68" s="628"/>
      <c r="E68" s="628"/>
      <c r="F68" s="628"/>
      <c r="G68" s="628"/>
      <c r="H68" s="628"/>
      <c r="I68" s="628"/>
      <c r="J68" s="629"/>
    </row>
    <row r="69" spans="1:10" x14ac:dyDescent="0.3">
      <c r="A69" s="5" t="str">
        <f>'Precon Agenda Assembly'!A218</f>
        <v>YES</v>
      </c>
      <c r="B69" s="646" t="str">
        <f>'Precon Agenda Assembly'!B232</f>
        <v>Erosion Control Supervisor</v>
      </c>
      <c r="C69" s="647"/>
      <c r="D69" s="647"/>
      <c r="E69" s="647"/>
      <c r="F69" s="647"/>
      <c r="G69" s="647"/>
      <c r="H69" s="647"/>
      <c r="I69" s="647"/>
      <c r="J69" s="648"/>
    </row>
    <row r="70" spans="1:10" x14ac:dyDescent="0.3">
      <c r="A70" s="5" t="str">
        <f>'Precon Agenda Assembly'!A217</f>
        <v>YES</v>
      </c>
      <c r="B70" s="6" t="str">
        <f>'Precon Agenda Assembly'!B233</f>
        <v>Name:</v>
      </c>
      <c r="C70" s="620">
        <f>'Precon Agenda Assembly'!C233</f>
        <v>0</v>
      </c>
      <c r="D70" s="620">
        <f>'Precon Agenda Assembly'!D233</f>
        <v>0</v>
      </c>
      <c r="E70" s="620">
        <f>'Precon Agenda Assembly'!E233</f>
        <v>0</v>
      </c>
      <c r="F70" s="620">
        <f>'Precon Agenda Assembly'!F233</f>
        <v>0</v>
      </c>
      <c r="G70" s="7" t="str">
        <f>'Precon Agenda Assembly'!G233</f>
        <v>Office #:</v>
      </c>
      <c r="H70" s="621">
        <f>'Precon Agenda Assembly'!H233</f>
        <v>0</v>
      </c>
      <c r="I70" s="621">
        <f>'Precon Agenda Assembly'!I233</f>
        <v>0</v>
      </c>
      <c r="J70" s="622">
        <f>'Precon Agenda Assembly'!J233</f>
        <v>0</v>
      </c>
    </row>
    <row r="71" spans="1:10" ht="15" thickBot="1" x14ac:dyDescent="0.35">
      <c r="A71" s="5" t="str">
        <f>'Precon Agenda Assembly'!A218</f>
        <v>YES</v>
      </c>
      <c r="B71" s="8" t="str">
        <f>'Precon Agenda Assembly'!B234</f>
        <v>Mobile #:</v>
      </c>
      <c r="C71" s="625">
        <f>'Precon Agenda Assembly'!C234</f>
        <v>0</v>
      </c>
      <c r="D71" s="625">
        <f>'Precon Agenda Assembly'!D234</f>
        <v>0</v>
      </c>
      <c r="E71" s="625">
        <f>'Precon Agenda Assembly'!E234</f>
        <v>0</v>
      </c>
      <c r="F71" s="625">
        <f>'Precon Agenda Assembly'!F234</f>
        <v>0</v>
      </c>
      <c r="G71" s="9" t="str">
        <f>'Precon Agenda Assembly'!G234</f>
        <v>Email:</v>
      </c>
      <c r="H71" s="625">
        <f>'Precon Agenda Assembly'!H234</f>
        <v>0</v>
      </c>
      <c r="I71" s="625">
        <f>'Precon Agenda Assembly'!I234</f>
        <v>0</v>
      </c>
      <c r="J71" s="626">
        <f>'Precon Agenda Assembly'!J234</f>
        <v>0</v>
      </c>
    </row>
    <row r="72" spans="1:10" ht="32.1" customHeight="1" thickBot="1" x14ac:dyDescent="0.35">
      <c r="A72" s="5" t="str">
        <f>'Precon Agenda Assembly'!A240</f>
        <v>YES</v>
      </c>
      <c r="B72" s="627" t="s">
        <v>321</v>
      </c>
      <c r="C72" s="628"/>
      <c r="D72" s="628"/>
      <c r="E72" s="628"/>
      <c r="F72" s="628"/>
      <c r="G72" s="628"/>
      <c r="H72" s="628"/>
      <c r="I72" s="628"/>
      <c r="J72" s="629"/>
    </row>
    <row r="73" spans="1:10" x14ac:dyDescent="0.3">
      <c r="A73" s="5" t="str">
        <f>'Precon Agenda Assembly'!A241</f>
        <v>YES</v>
      </c>
      <c r="B73" s="630" t="str">
        <f>'Precon Agenda Assembly'!B254</f>
        <v>Region ROW Supervisor</v>
      </c>
      <c r="C73" s="631"/>
      <c r="D73" s="631"/>
      <c r="E73" s="631"/>
      <c r="F73" s="631"/>
      <c r="G73" s="631"/>
      <c r="H73" s="631"/>
      <c r="I73" s="631"/>
      <c r="J73" s="632"/>
    </row>
    <row r="74" spans="1:10" x14ac:dyDescent="0.3">
      <c r="A74" s="5" t="str">
        <f>'Precon Agenda Assembly'!A242</f>
        <v>YES</v>
      </c>
      <c r="B74" s="6" t="str">
        <f>'Precon Agenda Assembly'!B255</f>
        <v>Name:</v>
      </c>
      <c r="C74" s="620">
        <f>'Precon Agenda Assembly'!C255</f>
        <v>0</v>
      </c>
      <c r="D74" s="620">
        <f>'Precon Agenda Assembly'!D255</f>
        <v>0</v>
      </c>
      <c r="E74" s="620">
        <f>'Precon Agenda Assembly'!E255</f>
        <v>0</v>
      </c>
      <c r="F74" s="620">
        <f>'Precon Agenda Assembly'!F255</f>
        <v>0</v>
      </c>
      <c r="G74" s="7" t="str">
        <f>'Precon Agenda Assembly'!G255</f>
        <v>Office #:</v>
      </c>
      <c r="H74" s="621">
        <f>'Precon Agenda Assembly'!H255</f>
        <v>0</v>
      </c>
      <c r="I74" s="621">
        <f>'Precon Agenda Assembly'!I255</f>
        <v>0</v>
      </c>
      <c r="J74" s="622">
        <f>'Precon Agenda Assembly'!J255</f>
        <v>0</v>
      </c>
    </row>
    <row r="75" spans="1:10" ht="15" thickBot="1" x14ac:dyDescent="0.35">
      <c r="A75" s="5" t="str">
        <f>'Precon Agenda Assembly'!A243</f>
        <v>YES</v>
      </c>
      <c r="B75" s="8" t="str">
        <f>'Precon Agenda Assembly'!B256</f>
        <v>Mobile #:</v>
      </c>
      <c r="C75" s="625">
        <f>'Precon Agenda Assembly'!C256</f>
        <v>0</v>
      </c>
      <c r="D75" s="625">
        <f>'Precon Agenda Assembly'!D256</f>
        <v>0</v>
      </c>
      <c r="E75" s="625">
        <f>'Precon Agenda Assembly'!E256</f>
        <v>0</v>
      </c>
      <c r="F75" s="625">
        <f>'Precon Agenda Assembly'!F256</f>
        <v>0</v>
      </c>
      <c r="G75" s="9" t="str">
        <f>'Precon Agenda Assembly'!G256</f>
        <v>Email:</v>
      </c>
      <c r="H75" s="625">
        <f>'Precon Agenda Assembly'!H256</f>
        <v>0</v>
      </c>
      <c r="I75" s="625">
        <f>'Precon Agenda Assembly'!I256</f>
        <v>0</v>
      </c>
      <c r="J75" s="626">
        <f>'Precon Agenda Assembly'!J256</f>
        <v>0</v>
      </c>
    </row>
    <row r="76" spans="1:10" x14ac:dyDescent="0.3">
      <c r="A76" s="5" t="str">
        <f>'Precon Agenda Assembly'!A254</f>
        <v>YES</v>
      </c>
      <c r="B76" s="640" t="str">
        <f>'Precon Agenda Assembly'!B270</f>
        <v>Local Agency Utilities Contact</v>
      </c>
      <c r="C76" s="641"/>
      <c r="D76" s="641"/>
      <c r="E76" s="641"/>
      <c r="F76" s="641"/>
      <c r="G76" s="641"/>
      <c r="H76" s="641"/>
      <c r="I76" s="641"/>
      <c r="J76" s="642"/>
    </row>
    <row r="77" spans="1:10" x14ac:dyDescent="0.3">
      <c r="A77" s="5" t="str">
        <f>'Precon Agenda Assembly'!A255</f>
        <v>YES</v>
      </c>
      <c r="B77" s="6" t="str">
        <f>'Precon Agenda Assembly'!B271</f>
        <v>Name:</v>
      </c>
      <c r="C77" s="620">
        <f>'Precon Agenda Assembly'!C271</f>
        <v>0</v>
      </c>
      <c r="D77" s="620">
        <f>'Precon Agenda Assembly'!D271</f>
        <v>0</v>
      </c>
      <c r="E77" s="620">
        <f>'Precon Agenda Assembly'!E271</f>
        <v>0</v>
      </c>
      <c r="F77" s="620">
        <f>'Precon Agenda Assembly'!F271</f>
        <v>0</v>
      </c>
      <c r="G77" s="7" t="str">
        <f>'Precon Agenda Assembly'!G271</f>
        <v>Office #:</v>
      </c>
      <c r="H77" s="621">
        <f>'Precon Agenda Assembly'!H271</f>
        <v>0</v>
      </c>
      <c r="I77" s="621">
        <f>'Precon Agenda Assembly'!I271</f>
        <v>0</v>
      </c>
      <c r="J77" s="622">
        <f>'Precon Agenda Assembly'!J271</f>
        <v>0</v>
      </c>
    </row>
    <row r="78" spans="1:10" ht="15" thickBot="1" x14ac:dyDescent="0.35">
      <c r="A78" s="5" t="str">
        <f>'Precon Agenda Assembly'!A256</f>
        <v>YES</v>
      </c>
      <c r="B78" s="8" t="str">
        <f>'Precon Agenda Assembly'!B272</f>
        <v>Mobile #:</v>
      </c>
      <c r="C78" s="625">
        <f>'Precon Agenda Assembly'!C272</f>
        <v>0</v>
      </c>
      <c r="D78" s="625">
        <f>'Precon Agenda Assembly'!D272</f>
        <v>0</v>
      </c>
      <c r="E78" s="625">
        <f>'Precon Agenda Assembly'!E272</f>
        <v>0</v>
      </c>
      <c r="F78" s="625">
        <f>'Precon Agenda Assembly'!F272</f>
        <v>0</v>
      </c>
      <c r="G78" s="9" t="str">
        <f>'Precon Agenda Assembly'!G272</f>
        <v>Email:</v>
      </c>
      <c r="H78" s="625">
        <f>'Precon Agenda Assembly'!H272</f>
        <v>0</v>
      </c>
      <c r="I78" s="625">
        <f>'Precon Agenda Assembly'!I272</f>
        <v>0</v>
      </c>
      <c r="J78" s="626">
        <f>'Precon Agenda Assembly'!J272</f>
        <v>0</v>
      </c>
    </row>
    <row r="79" spans="1:10" ht="32.1" customHeight="1" thickBot="1" x14ac:dyDescent="0.35">
      <c r="A79" s="5" t="str">
        <f>'Precon Agenda Assembly'!A260</f>
        <v>YES</v>
      </c>
      <c r="B79" s="627" t="s">
        <v>323</v>
      </c>
      <c r="C79" s="628"/>
      <c r="D79" s="628"/>
      <c r="E79" s="628"/>
      <c r="F79" s="628"/>
      <c r="G79" s="628"/>
      <c r="H79" s="628"/>
      <c r="I79" s="628"/>
      <c r="J79" s="629"/>
    </row>
    <row r="80" spans="1:10" x14ac:dyDescent="0.3">
      <c r="A80" s="5" t="str">
        <f>'Precon Agenda Assembly'!A261</f>
        <v>YES</v>
      </c>
      <c r="B80" s="630" t="str">
        <f>'Precon Agenda Assembly'!B277</f>
        <v xml:space="preserve">Electric: </v>
      </c>
      <c r="C80" s="631"/>
      <c r="D80" s="631"/>
      <c r="E80" s="631"/>
      <c r="F80" s="631"/>
      <c r="G80" s="631"/>
      <c r="H80" s="631"/>
      <c r="I80" s="631"/>
      <c r="J80" s="632"/>
    </row>
    <row r="81" spans="1:10" x14ac:dyDescent="0.3">
      <c r="A81" s="5" t="str">
        <f>'Precon Agenda Assembly'!A262</f>
        <v>YES</v>
      </c>
      <c r="B81" s="6" t="str">
        <f>'Precon Agenda Assembly'!B278</f>
        <v>Company:</v>
      </c>
      <c r="C81" s="620">
        <f>'Precon Agenda Assembly'!C278</f>
        <v>0</v>
      </c>
      <c r="D81" s="634">
        <f>'Precon Agenda Assembly'!D278</f>
        <v>0</v>
      </c>
      <c r="E81" s="634">
        <f>'Precon Agenda Assembly'!E278</f>
        <v>0</v>
      </c>
      <c r="F81" s="634">
        <f>'Precon Agenda Assembly'!F278</f>
        <v>0</v>
      </c>
      <c r="G81" s="10" t="str">
        <f>'Precon Agenda Assembly'!G278</f>
        <v>Title:</v>
      </c>
      <c r="H81" s="620">
        <f>'Precon Agenda Assembly'!H278</f>
        <v>0</v>
      </c>
      <c r="I81" s="634">
        <f>'Precon Agenda Assembly'!I278</f>
        <v>0</v>
      </c>
      <c r="J81" s="635">
        <f>'Precon Agenda Assembly'!J278</f>
        <v>0</v>
      </c>
    </row>
    <row r="82" spans="1:10" x14ac:dyDescent="0.3">
      <c r="A82" s="5" t="str">
        <f>'Precon Agenda Assembly'!A263</f>
        <v>YES</v>
      </c>
      <c r="B82" s="6" t="str">
        <f>'Precon Agenda Assembly'!B279</f>
        <v>Name:</v>
      </c>
      <c r="C82" s="620">
        <f>'Precon Agenda Assembly'!C279</f>
        <v>0</v>
      </c>
      <c r="D82" s="634">
        <f>'Precon Agenda Assembly'!D279</f>
        <v>0</v>
      </c>
      <c r="E82" s="634">
        <f>'Precon Agenda Assembly'!E279</f>
        <v>0</v>
      </c>
      <c r="F82" s="634">
        <f>'Precon Agenda Assembly'!F279</f>
        <v>0</v>
      </c>
      <c r="G82" s="10" t="str">
        <f>'Precon Agenda Assembly'!G279</f>
        <v>Office #:</v>
      </c>
      <c r="H82" s="620">
        <f>'Precon Agenda Assembly'!H279</f>
        <v>0</v>
      </c>
      <c r="I82" s="634">
        <f>'Precon Agenda Assembly'!I279</f>
        <v>0</v>
      </c>
      <c r="J82" s="635">
        <f>'Precon Agenda Assembly'!J279</f>
        <v>0</v>
      </c>
    </row>
    <row r="83" spans="1:10" ht="15" thickBot="1" x14ac:dyDescent="0.35">
      <c r="A83" s="5" t="str">
        <f>'Precon Agenda Assembly'!A264</f>
        <v>YES</v>
      </c>
      <c r="B83" s="11" t="str">
        <f>'Precon Agenda Assembly'!B280</f>
        <v>Mobile #:</v>
      </c>
      <c r="C83" s="633">
        <f>'Precon Agenda Assembly'!C280</f>
        <v>0</v>
      </c>
      <c r="D83" s="636">
        <f>'Precon Agenda Assembly'!D280</f>
        <v>0</v>
      </c>
      <c r="E83" s="636">
        <f>'Precon Agenda Assembly'!E280</f>
        <v>0</v>
      </c>
      <c r="F83" s="636">
        <f>'Precon Agenda Assembly'!F280</f>
        <v>0</v>
      </c>
      <c r="G83" s="12" t="str">
        <f>'Precon Agenda Assembly'!G280</f>
        <v>Email:</v>
      </c>
      <c r="H83" s="620">
        <f>'Precon Agenda Assembly'!H280</f>
        <v>0</v>
      </c>
      <c r="I83" s="634">
        <f>'Precon Agenda Assembly'!I280</f>
        <v>0</v>
      </c>
      <c r="J83" s="635">
        <f>'Precon Agenda Assembly'!J280</f>
        <v>0</v>
      </c>
    </row>
    <row r="84" spans="1:10" x14ac:dyDescent="0.3">
      <c r="A84" s="5" t="str">
        <f>'Precon Agenda Assembly'!A267</f>
        <v>YES</v>
      </c>
      <c r="B84" s="630" t="str">
        <f>'Precon Agenda Assembly'!B283</f>
        <v>Gas:</v>
      </c>
      <c r="C84" s="631"/>
      <c r="D84" s="631"/>
      <c r="E84" s="631"/>
      <c r="F84" s="631"/>
      <c r="G84" s="631"/>
      <c r="H84" s="631"/>
      <c r="I84" s="631"/>
      <c r="J84" s="632"/>
    </row>
    <row r="85" spans="1:10" x14ac:dyDescent="0.3">
      <c r="A85" s="5" t="str">
        <f>'Precon Agenda Assembly'!A268</f>
        <v>YES</v>
      </c>
      <c r="B85" s="6" t="str">
        <f>'Precon Agenda Assembly'!B284</f>
        <v>Company:</v>
      </c>
      <c r="C85" s="620">
        <f>'Precon Agenda Assembly'!C284</f>
        <v>0</v>
      </c>
      <c r="D85" s="634">
        <f>'Precon Agenda Assembly'!D284</f>
        <v>0</v>
      </c>
      <c r="E85" s="634">
        <f>'Precon Agenda Assembly'!E284</f>
        <v>0</v>
      </c>
      <c r="F85" s="634">
        <f>'Precon Agenda Assembly'!F284</f>
        <v>0</v>
      </c>
      <c r="G85" s="10" t="str">
        <f>'Precon Agenda Assembly'!G284</f>
        <v>Title:</v>
      </c>
      <c r="H85" s="620">
        <f>'Precon Agenda Assembly'!H284</f>
        <v>0</v>
      </c>
      <c r="I85" s="634">
        <f>'Precon Agenda Assembly'!I284</f>
        <v>0</v>
      </c>
      <c r="J85" s="635">
        <f>'Precon Agenda Assembly'!J284</f>
        <v>0</v>
      </c>
    </row>
    <row r="86" spans="1:10" x14ac:dyDescent="0.3">
      <c r="A86" s="5" t="str">
        <f>'Precon Agenda Assembly'!A269</f>
        <v>YES</v>
      </c>
      <c r="B86" s="6" t="str">
        <f>'Precon Agenda Assembly'!B285</f>
        <v>Name:</v>
      </c>
      <c r="C86" s="620">
        <f>'Precon Agenda Assembly'!C285</f>
        <v>0</v>
      </c>
      <c r="D86" s="634">
        <f>'Precon Agenda Assembly'!D285</f>
        <v>0</v>
      </c>
      <c r="E86" s="634">
        <f>'Precon Agenda Assembly'!E285</f>
        <v>0</v>
      </c>
      <c r="F86" s="634">
        <f>'Precon Agenda Assembly'!F285</f>
        <v>0</v>
      </c>
      <c r="G86" s="10" t="str">
        <f>'Precon Agenda Assembly'!G285</f>
        <v>Office #:</v>
      </c>
      <c r="H86" s="620">
        <f>'Precon Agenda Assembly'!H285</f>
        <v>0</v>
      </c>
      <c r="I86" s="634">
        <f>'Precon Agenda Assembly'!I285</f>
        <v>0</v>
      </c>
      <c r="J86" s="635">
        <f>'Precon Agenda Assembly'!J285</f>
        <v>0</v>
      </c>
    </row>
    <row r="87" spans="1:10" ht="15" thickBot="1" x14ac:dyDescent="0.35">
      <c r="A87" s="5" t="str">
        <f>'Precon Agenda Assembly'!A270</f>
        <v>YES</v>
      </c>
      <c r="B87" s="16" t="str">
        <f>'Precon Agenda Assembly'!B286</f>
        <v>Mobile #:</v>
      </c>
      <c r="C87" s="633">
        <f>'Precon Agenda Assembly'!C286</f>
        <v>0</v>
      </c>
      <c r="D87" s="636">
        <f>'Precon Agenda Assembly'!D286</f>
        <v>0</v>
      </c>
      <c r="E87" s="636">
        <f>'Precon Agenda Assembly'!E286</f>
        <v>0</v>
      </c>
      <c r="F87" s="636">
        <f>'Precon Agenda Assembly'!F286</f>
        <v>0</v>
      </c>
      <c r="G87" s="19" t="str">
        <f>'Precon Agenda Assembly'!G286</f>
        <v>Email:</v>
      </c>
      <c r="H87" s="633">
        <f>'Precon Agenda Assembly'!H286</f>
        <v>0</v>
      </c>
      <c r="I87" s="636">
        <f>'Precon Agenda Assembly'!I286</f>
        <v>0</v>
      </c>
      <c r="J87" s="639">
        <f>'Precon Agenda Assembly'!J286</f>
        <v>0</v>
      </c>
    </row>
    <row r="88" spans="1:10" x14ac:dyDescent="0.3">
      <c r="A88" s="5" t="str">
        <f>'Precon Agenda Assembly'!A276</f>
        <v>YES</v>
      </c>
      <c r="B88" s="630" t="str">
        <f>'Precon Agenda Assembly'!B289</f>
        <v>Communications (Telephone):</v>
      </c>
      <c r="C88" s="631"/>
      <c r="D88" s="631"/>
      <c r="E88" s="631"/>
      <c r="F88" s="631"/>
      <c r="G88" s="631"/>
      <c r="H88" s="631"/>
      <c r="I88" s="631"/>
      <c r="J88" s="632"/>
    </row>
    <row r="89" spans="1:10" x14ac:dyDescent="0.3">
      <c r="A89" s="5" t="str">
        <f>'Precon Agenda Assembly'!A277</f>
        <v>YES</v>
      </c>
      <c r="B89" s="6" t="str">
        <f>'Precon Agenda Assembly'!B290</f>
        <v>Company:</v>
      </c>
      <c r="C89" s="620">
        <f>'Precon Agenda Assembly'!C290</f>
        <v>0</v>
      </c>
      <c r="D89" s="634">
        <f>'Precon Agenda Assembly'!D290</f>
        <v>0</v>
      </c>
      <c r="E89" s="634">
        <f>'Precon Agenda Assembly'!E290</f>
        <v>0</v>
      </c>
      <c r="F89" s="634">
        <f>'Precon Agenda Assembly'!F290</f>
        <v>0</v>
      </c>
      <c r="G89" s="10" t="str">
        <f>'Precon Agenda Assembly'!G290</f>
        <v>Title:</v>
      </c>
      <c r="H89" s="620">
        <f>'Precon Agenda Assembly'!H290</f>
        <v>0</v>
      </c>
      <c r="I89" s="634">
        <f>'Precon Agenda Assembly'!I290</f>
        <v>0</v>
      </c>
      <c r="J89" s="635">
        <f>'Precon Agenda Assembly'!J290</f>
        <v>0</v>
      </c>
    </row>
    <row r="90" spans="1:10" x14ac:dyDescent="0.3">
      <c r="A90" s="5" t="str">
        <f>'Precon Agenda Assembly'!A278</f>
        <v>YES</v>
      </c>
      <c r="B90" s="6" t="str">
        <f>'Precon Agenda Assembly'!B291</f>
        <v>Name:</v>
      </c>
      <c r="C90" s="620">
        <f>'Precon Agenda Assembly'!C291</f>
        <v>0</v>
      </c>
      <c r="D90" s="634">
        <f>'Precon Agenda Assembly'!D291</f>
        <v>0</v>
      </c>
      <c r="E90" s="634">
        <f>'Precon Agenda Assembly'!E291</f>
        <v>0</v>
      </c>
      <c r="F90" s="634">
        <f>'Precon Agenda Assembly'!F291</f>
        <v>0</v>
      </c>
      <c r="G90" s="10" t="str">
        <f>'Precon Agenda Assembly'!G291</f>
        <v>Office #:</v>
      </c>
      <c r="H90" s="620">
        <f>'Precon Agenda Assembly'!H291</f>
        <v>0</v>
      </c>
      <c r="I90" s="634">
        <f>'Precon Agenda Assembly'!I291</f>
        <v>0</v>
      </c>
      <c r="J90" s="635">
        <f>'Precon Agenda Assembly'!J291</f>
        <v>0</v>
      </c>
    </row>
    <row r="91" spans="1:10" ht="15" thickBot="1" x14ac:dyDescent="0.35">
      <c r="A91" s="5" t="str">
        <f>'Precon Agenda Assembly'!A279</f>
        <v>YES</v>
      </c>
      <c r="B91" s="16" t="str">
        <f>'Precon Agenda Assembly'!B292</f>
        <v>Mobile #:</v>
      </c>
      <c r="C91" s="633">
        <f>'Precon Agenda Assembly'!C292</f>
        <v>0</v>
      </c>
      <c r="D91" s="636">
        <f>'Precon Agenda Assembly'!D292</f>
        <v>0</v>
      </c>
      <c r="E91" s="636">
        <f>'Precon Agenda Assembly'!E292</f>
        <v>0</v>
      </c>
      <c r="F91" s="636">
        <f>'Precon Agenda Assembly'!F292</f>
        <v>0</v>
      </c>
      <c r="G91" s="19" t="str">
        <f>'Precon Agenda Assembly'!G292</f>
        <v>Email:</v>
      </c>
      <c r="H91" s="633">
        <f>'Precon Agenda Assembly'!H292</f>
        <v>0</v>
      </c>
      <c r="I91" s="636">
        <f>'Precon Agenda Assembly'!I292</f>
        <v>0</v>
      </c>
      <c r="J91" s="639">
        <f>'Precon Agenda Assembly'!J292</f>
        <v>0</v>
      </c>
    </row>
    <row r="92" spans="1:10" x14ac:dyDescent="0.3">
      <c r="A92" s="5" t="str">
        <f>'Precon Agenda Assembly'!A282</f>
        <v>YES</v>
      </c>
      <c r="B92" s="630" t="str">
        <f>'Precon Agenda Assembly'!B295</f>
        <v>Water:</v>
      </c>
      <c r="C92" s="631"/>
      <c r="D92" s="631"/>
      <c r="E92" s="631"/>
      <c r="F92" s="631"/>
      <c r="G92" s="631"/>
      <c r="H92" s="631"/>
      <c r="I92" s="631"/>
      <c r="J92" s="632"/>
    </row>
    <row r="93" spans="1:10" x14ac:dyDescent="0.3">
      <c r="A93" s="5" t="str">
        <f>'Precon Agenda Assembly'!A283</f>
        <v>YES</v>
      </c>
      <c r="B93" s="6" t="str">
        <f>'Precon Agenda Assembly'!B296</f>
        <v>Company:</v>
      </c>
      <c r="C93" s="620">
        <f>'Precon Agenda Assembly'!C296</f>
        <v>0</v>
      </c>
      <c r="D93" s="634">
        <f>'Precon Agenda Assembly'!D296</f>
        <v>0</v>
      </c>
      <c r="E93" s="634">
        <f>'Precon Agenda Assembly'!E296</f>
        <v>0</v>
      </c>
      <c r="F93" s="634">
        <f>'Precon Agenda Assembly'!F296</f>
        <v>0</v>
      </c>
      <c r="G93" s="10" t="str">
        <f>'Precon Agenda Assembly'!G296</f>
        <v>Title:</v>
      </c>
      <c r="H93" s="620">
        <f>'Precon Agenda Assembly'!H296</f>
        <v>0</v>
      </c>
      <c r="I93" s="634">
        <f>'Precon Agenda Assembly'!I296</f>
        <v>0</v>
      </c>
      <c r="J93" s="635">
        <f>'Precon Agenda Assembly'!J296</f>
        <v>0</v>
      </c>
    </row>
    <row r="94" spans="1:10" x14ac:dyDescent="0.3">
      <c r="A94" s="5" t="str">
        <f>'Precon Agenda Assembly'!A284</f>
        <v>YES</v>
      </c>
      <c r="B94" s="6" t="str">
        <f>'Precon Agenda Assembly'!B297</f>
        <v>Name:</v>
      </c>
      <c r="C94" s="620">
        <f>'Precon Agenda Assembly'!C297</f>
        <v>0</v>
      </c>
      <c r="D94" s="634">
        <f>'Precon Agenda Assembly'!D297</f>
        <v>0</v>
      </c>
      <c r="E94" s="634">
        <f>'Precon Agenda Assembly'!E297</f>
        <v>0</v>
      </c>
      <c r="F94" s="634">
        <f>'Precon Agenda Assembly'!F297</f>
        <v>0</v>
      </c>
      <c r="G94" s="10" t="str">
        <f>'Precon Agenda Assembly'!G297</f>
        <v>Office #:</v>
      </c>
      <c r="H94" s="620">
        <f>'Precon Agenda Assembly'!H297</f>
        <v>0</v>
      </c>
      <c r="I94" s="634">
        <f>'Precon Agenda Assembly'!I297</f>
        <v>0</v>
      </c>
      <c r="J94" s="635">
        <f>'Precon Agenda Assembly'!J297</f>
        <v>0</v>
      </c>
    </row>
    <row r="95" spans="1:10" ht="15" thickBot="1" x14ac:dyDescent="0.35">
      <c r="A95" s="5" t="str">
        <f>'Precon Agenda Assembly'!A285</f>
        <v>YES</v>
      </c>
      <c r="B95" s="11" t="str">
        <f>'Precon Agenda Assembly'!B298</f>
        <v>Mobile #:</v>
      </c>
      <c r="C95" s="633">
        <f>'Precon Agenda Assembly'!C298</f>
        <v>0</v>
      </c>
      <c r="D95" s="636">
        <f>'Precon Agenda Assembly'!D298</f>
        <v>0</v>
      </c>
      <c r="E95" s="636">
        <f>'Precon Agenda Assembly'!E298</f>
        <v>0</v>
      </c>
      <c r="F95" s="636">
        <f>'Precon Agenda Assembly'!F298</f>
        <v>0</v>
      </c>
      <c r="G95" s="12" t="str">
        <f>'Precon Agenda Assembly'!G298</f>
        <v>Email:</v>
      </c>
      <c r="H95" s="620">
        <f>'Precon Agenda Assembly'!H298</f>
        <v>0</v>
      </c>
      <c r="I95" s="634">
        <f>'Precon Agenda Assembly'!I298</f>
        <v>0</v>
      </c>
      <c r="J95" s="635">
        <f>'Precon Agenda Assembly'!J298</f>
        <v>0</v>
      </c>
    </row>
    <row r="96" spans="1:10" x14ac:dyDescent="0.3">
      <c r="A96" s="5" t="str">
        <f>'Precon Agenda Assembly'!A288</f>
        <v>YES</v>
      </c>
      <c r="B96" s="630" t="str">
        <f>'Precon Agenda Assembly'!B301</f>
        <v>Sewer:</v>
      </c>
      <c r="C96" s="631"/>
      <c r="D96" s="631"/>
      <c r="E96" s="631"/>
      <c r="F96" s="631"/>
      <c r="G96" s="631"/>
      <c r="H96" s="631"/>
      <c r="I96" s="631"/>
      <c r="J96" s="632"/>
    </row>
    <row r="97" spans="1:10" x14ac:dyDescent="0.3">
      <c r="A97" s="5" t="str">
        <f>'Precon Agenda Assembly'!A289</f>
        <v>YES</v>
      </c>
      <c r="B97" s="6" t="str">
        <f>'Precon Agenda Assembly'!B302</f>
        <v>Company:</v>
      </c>
      <c r="C97" s="620">
        <f>'Precon Agenda Assembly'!C302</f>
        <v>0</v>
      </c>
      <c r="D97" s="634">
        <f>'Precon Agenda Assembly'!D302</f>
        <v>0</v>
      </c>
      <c r="E97" s="634">
        <f>'Precon Agenda Assembly'!E302</f>
        <v>0</v>
      </c>
      <c r="F97" s="634">
        <f>'Precon Agenda Assembly'!F302</f>
        <v>0</v>
      </c>
      <c r="G97" s="10" t="str">
        <f>'Precon Agenda Assembly'!G302</f>
        <v>Title:</v>
      </c>
      <c r="H97" s="620">
        <f>'Precon Agenda Assembly'!H302</f>
        <v>0</v>
      </c>
      <c r="I97" s="634">
        <f>'Precon Agenda Assembly'!I302</f>
        <v>0</v>
      </c>
      <c r="J97" s="635">
        <f>'Precon Agenda Assembly'!J302</f>
        <v>0</v>
      </c>
    </row>
    <row r="98" spans="1:10" x14ac:dyDescent="0.3">
      <c r="A98" s="5" t="str">
        <f>'Precon Agenda Assembly'!A290</f>
        <v>YES</v>
      </c>
      <c r="B98" s="6" t="str">
        <f>'Precon Agenda Assembly'!B303</f>
        <v>Name:</v>
      </c>
      <c r="C98" s="620">
        <f>'Precon Agenda Assembly'!C303</f>
        <v>0</v>
      </c>
      <c r="D98" s="634">
        <f>'Precon Agenda Assembly'!D303</f>
        <v>0</v>
      </c>
      <c r="E98" s="634">
        <f>'Precon Agenda Assembly'!E303</f>
        <v>0</v>
      </c>
      <c r="F98" s="634">
        <f>'Precon Agenda Assembly'!F303</f>
        <v>0</v>
      </c>
      <c r="G98" s="10" t="str">
        <f>'Precon Agenda Assembly'!G303</f>
        <v>Office #:</v>
      </c>
      <c r="H98" s="620">
        <f>'Precon Agenda Assembly'!H303</f>
        <v>0</v>
      </c>
      <c r="I98" s="634">
        <f>'Precon Agenda Assembly'!I303</f>
        <v>0</v>
      </c>
      <c r="J98" s="635">
        <f>'Precon Agenda Assembly'!J303</f>
        <v>0</v>
      </c>
    </row>
    <row r="99" spans="1:10" ht="15" thickBot="1" x14ac:dyDescent="0.35">
      <c r="A99" s="5" t="str">
        <f>'Precon Agenda Assembly'!A291</f>
        <v>YES</v>
      </c>
      <c r="B99" s="11" t="str">
        <f>'Precon Agenda Assembly'!B304</f>
        <v>Mobile #:</v>
      </c>
      <c r="C99" s="633">
        <f>'Precon Agenda Assembly'!C304</f>
        <v>0</v>
      </c>
      <c r="D99" s="636">
        <f>'Precon Agenda Assembly'!D304</f>
        <v>0</v>
      </c>
      <c r="E99" s="636">
        <f>'Precon Agenda Assembly'!E304</f>
        <v>0</v>
      </c>
      <c r="F99" s="636">
        <f>'Precon Agenda Assembly'!F304</f>
        <v>0</v>
      </c>
      <c r="G99" s="12" t="str">
        <f>'Precon Agenda Assembly'!G304</f>
        <v>Email:</v>
      </c>
      <c r="H99" s="620">
        <f>'Precon Agenda Assembly'!H304</f>
        <v>0</v>
      </c>
      <c r="I99" s="634">
        <f>'Precon Agenda Assembly'!I304</f>
        <v>0</v>
      </c>
      <c r="J99" s="635">
        <f>'Precon Agenda Assembly'!J304</f>
        <v>0</v>
      </c>
    </row>
    <row r="100" spans="1:10" x14ac:dyDescent="0.3">
      <c r="A100" s="5" t="str">
        <f>'Precon Agenda Assembly'!A294</f>
        <v>YES</v>
      </c>
      <c r="B100" s="630" t="str">
        <f>'Precon Agenda Assembly'!B307</f>
        <v>Cable:</v>
      </c>
      <c r="C100" s="631"/>
      <c r="D100" s="631"/>
      <c r="E100" s="631"/>
      <c r="F100" s="631"/>
      <c r="G100" s="631"/>
      <c r="H100" s="631"/>
      <c r="I100" s="631"/>
      <c r="J100" s="632"/>
    </row>
    <row r="101" spans="1:10" x14ac:dyDescent="0.3">
      <c r="A101" s="5" t="str">
        <f>'Precon Agenda Assembly'!A295</f>
        <v>YES</v>
      </c>
      <c r="B101" s="6" t="str">
        <f>'Precon Agenda Assembly'!B308</f>
        <v>Company:</v>
      </c>
      <c r="C101" s="620">
        <f>'Precon Agenda Assembly'!C308</f>
        <v>0</v>
      </c>
      <c r="D101" s="634">
        <f>'Precon Agenda Assembly'!D308</f>
        <v>0</v>
      </c>
      <c r="E101" s="634">
        <f>'Precon Agenda Assembly'!E308</f>
        <v>0</v>
      </c>
      <c r="F101" s="634">
        <f>'Precon Agenda Assembly'!F308</f>
        <v>0</v>
      </c>
      <c r="G101" s="10" t="str">
        <f>'Precon Agenda Assembly'!G308</f>
        <v>Title:</v>
      </c>
      <c r="H101" s="620">
        <f>'Precon Agenda Assembly'!H308</f>
        <v>0</v>
      </c>
      <c r="I101" s="634">
        <f>'Precon Agenda Assembly'!I308</f>
        <v>0</v>
      </c>
      <c r="J101" s="635">
        <f>'Precon Agenda Assembly'!J308</f>
        <v>0</v>
      </c>
    </row>
    <row r="102" spans="1:10" x14ac:dyDescent="0.3">
      <c r="A102" s="5" t="str">
        <f>'Precon Agenda Assembly'!A296</f>
        <v>YES</v>
      </c>
      <c r="B102" s="6" t="str">
        <f>'Precon Agenda Assembly'!B309</f>
        <v>Name:</v>
      </c>
      <c r="C102" s="620">
        <f>'Precon Agenda Assembly'!C309</f>
        <v>0</v>
      </c>
      <c r="D102" s="634">
        <f>'Precon Agenda Assembly'!D309</f>
        <v>0</v>
      </c>
      <c r="E102" s="634">
        <f>'Precon Agenda Assembly'!E309</f>
        <v>0</v>
      </c>
      <c r="F102" s="634">
        <f>'Precon Agenda Assembly'!F309</f>
        <v>0</v>
      </c>
      <c r="G102" s="10" t="str">
        <f>'Precon Agenda Assembly'!G309</f>
        <v>Office #:</v>
      </c>
      <c r="H102" s="620">
        <f>'Precon Agenda Assembly'!H309</f>
        <v>0</v>
      </c>
      <c r="I102" s="634">
        <f>'Precon Agenda Assembly'!I309</f>
        <v>0</v>
      </c>
      <c r="J102" s="635">
        <f>'Precon Agenda Assembly'!J309</f>
        <v>0</v>
      </c>
    </row>
    <row r="103" spans="1:10" ht="15" thickBot="1" x14ac:dyDescent="0.35">
      <c r="A103" s="5" t="str">
        <f>'Precon Agenda Assembly'!A297</f>
        <v>YES</v>
      </c>
      <c r="B103" s="11" t="str">
        <f>'Precon Agenda Assembly'!B310</f>
        <v>Mobile #:</v>
      </c>
      <c r="C103" s="633">
        <f>'Precon Agenda Assembly'!C310</f>
        <v>0</v>
      </c>
      <c r="D103" s="636">
        <f>'Precon Agenda Assembly'!D310</f>
        <v>0</v>
      </c>
      <c r="E103" s="636">
        <f>'Precon Agenda Assembly'!E310</f>
        <v>0</v>
      </c>
      <c r="F103" s="636">
        <f>'Precon Agenda Assembly'!F310</f>
        <v>0</v>
      </c>
      <c r="G103" s="12" t="str">
        <f>'Precon Agenda Assembly'!G310</f>
        <v>Email:</v>
      </c>
      <c r="H103" s="620">
        <f>'Precon Agenda Assembly'!H310</f>
        <v>0</v>
      </c>
      <c r="I103" s="634">
        <f>'Precon Agenda Assembly'!I310</f>
        <v>0</v>
      </c>
      <c r="J103" s="635">
        <f>'Precon Agenda Assembly'!J310</f>
        <v>0</v>
      </c>
    </row>
    <row r="104" spans="1:10" x14ac:dyDescent="0.3">
      <c r="A104" s="5" t="str">
        <f>'Precon Agenda Assembly'!A300</f>
        <v>YES</v>
      </c>
      <c r="B104" s="630" t="str">
        <f>'Precon Agenda Assembly'!B313</f>
        <v>ITS:</v>
      </c>
      <c r="C104" s="631"/>
      <c r="D104" s="631"/>
      <c r="E104" s="631"/>
      <c r="F104" s="631"/>
      <c r="G104" s="631"/>
      <c r="H104" s="631"/>
      <c r="I104" s="631"/>
      <c r="J104" s="632"/>
    </row>
    <row r="105" spans="1:10" x14ac:dyDescent="0.3">
      <c r="A105" s="5" t="str">
        <f>'Precon Agenda Assembly'!A301</f>
        <v>YES</v>
      </c>
      <c r="B105" s="6" t="str">
        <f>'Precon Agenda Assembly'!B314</f>
        <v>Company:</v>
      </c>
      <c r="C105" s="620">
        <f>'Precon Agenda Assembly'!C314</f>
        <v>0</v>
      </c>
      <c r="D105" s="634">
        <f>'Precon Agenda Assembly'!D314</f>
        <v>0</v>
      </c>
      <c r="E105" s="634">
        <f>'Precon Agenda Assembly'!E314</f>
        <v>0</v>
      </c>
      <c r="F105" s="634">
        <f>'Precon Agenda Assembly'!F314</f>
        <v>0</v>
      </c>
      <c r="G105" s="10" t="str">
        <f>'Precon Agenda Assembly'!G314</f>
        <v>Title:</v>
      </c>
      <c r="H105" s="620">
        <f>'Precon Agenda Assembly'!H314</f>
        <v>0</v>
      </c>
      <c r="I105" s="634">
        <f>'Precon Agenda Assembly'!I314</f>
        <v>0</v>
      </c>
      <c r="J105" s="635">
        <f>'Precon Agenda Assembly'!J314</f>
        <v>0</v>
      </c>
    </row>
    <row r="106" spans="1:10" x14ac:dyDescent="0.3">
      <c r="A106" s="5" t="str">
        <f>'Precon Agenda Assembly'!A302</f>
        <v>YES</v>
      </c>
      <c r="B106" s="6" t="str">
        <f>'Precon Agenda Assembly'!B315</f>
        <v>Name:</v>
      </c>
      <c r="C106" s="620">
        <f>'Precon Agenda Assembly'!C315</f>
        <v>0</v>
      </c>
      <c r="D106" s="634">
        <f>'Precon Agenda Assembly'!D315</f>
        <v>0</v>
      </c>
      <c r="E106" s="634">
        <f>'Precon Agenda Assembly'!E315</f>
        <v>0</v>
      </c>
      <c r="F106" s="634">
        <f>'Precon Agenda Assembly'!F315</f>
        <v>0</v>
      </c>
      <c r="G106" s="10" t="str">
        <f>'Precon Agenda Assembly'!G315</f>
        <v>Office #:</v>
      </c>
      <c r="H106" s="620">
        <f>'Precon Agenda Assembly'!H315</f>
        <v>0</v>
      </c>
      <c r="I106" s="634">
        <f>'Precon Agenda Assembly'!I315</f>
        <v>0</v>
      </c>
      <c r="J106" s="635">
        <f>'Precon Agenda Assembly'!J315</f>
        <v>0</v>
      </c>
    </row>
    <row r="107" spans="1:10" ht="15" thickBot="1" x14ac:dyDescent="0.35">
      <c r="A107" s="5" t="str">
        <f>'Precon Agenda Assembly'!A303</f>
        <v>YES</v>
      </c>
      <c r="B107" s="11" t="str">
        <f>'Precon Agenda Assembly'!B316</f>
        <v>Mobile #:</v>
      </c>
      <c r="C107" s="633">
        <f>'Precon Agenda Assembly'!C316</f>
        <v>0</v>
      </c>
      <c r="D107" s="636">
        <f>'Precon Agenda Assembly'!D316</f>
        <v>0</v>
      </c>
      <c r="E107" s="636">
        <f>'Precon Agenda Assembly'!E316</f>
        <v>0</v>
      </c>
      <c r="F107" s="636">
        <f>'Precon Agenda Assembly'!F316</f>
        <v>0</v>
      </c>
      <c r="G107" s="12" t="str">
        <f>'Precon Agenda Assembly'!G316</f>
        <v>Email:</v>
      </c>
      <c r="H107" s="620">
        <f>'Precon Agenda Assembly'!H316</f>
        <v>0</v>
      </c>
      <c r="I107" s="634">
        <f>'Precon Agenda Assembly'!I316</f>
        <v>0</v>
      </c>
      <c r="J107" s="635">
        <f>'Precon Agenda Assembly'!J316</f>
        <v>0</v>
      </c>
    </row>
    <row r="108" spans="1:10" x14ac:dyDescent="0.3">
      <c r="A108" s="5" t="str">
        <f>'Precon Agenda Assembly'!A306</f>
        <v>YES</v>
      </c>
      <c r="B108" s="630" t="str">
        <f>'Precon Agenda Assembly'!B319</f>
        <v>Railroad:</v>
      </c>
      <c r="C108" s="631"/>
      <c r="D108" s="631"/>
      <c r="E108" s="631"/>
      <c r="F108" s="631"/>
      <c r="G108" s="631"/>
      <c r="H108" s="631"/>
      <c r="I108" s="631"/>
      <c r="J108" s="632"/>
    </row>
    <row r="109" spans="1:10" x14ac:dyDescent="0.3">
      <c r="A109" s="5" t="str">
        <f>'Precon Agenda Assembly'!A307</f>
        <v>YES</v>
      </c>
      <c r="B109" s="6" t="str">
        <f>'Precon Agenda Assembly'!B320</f>
        <v>Company:</v>
      </c>
      <c r="C109" s="620">
        <f>'Precon Agenda Assembly'!C320</f>
        <v>0</v>
      </c>
      <c r="D109" s="634">
        <f>'Precon Agenda Assembly'!D320</f>
        <v>0</v>
      </c>
      <c r="E109" s="634">
        <f>'Precon Agenda Assembly'!E320</f>
        <v>0</v>
      </c>
      <c r="F109" s="634">
        <f>'Precon Agenda Assembly'!F320</f>
        <v>0</v>
      </c>
      <c r="G109" s="10" t="str">
        <f>'Precon Agenda Assembly'!G320</f>
        <v>Title:</v>
      </c>
      <c r="H109" s="620">
        <f>'Precon Agenda Assembly'!H320</f>
        <v>0</v>
      </c>
      <c r="I109" s="634">
        <f>'Precon Agenda Assembly'!I320</f>
        <v>0</v>
      </c>
      <c r="J109" s="635">
        <f>'Precon Agenda Assembly'!J320</f>
        <v>0</v>
      </c>
    </row>
    <row r="110" spans="1:10" x14ac:dyDescent="0.3">
      <c r="A110" s="5" t="str">
        <f>'Precon Agenda Assembly'!A308</f>
        <v>YES</v>
      </c>
      <c r="B110" s="6" t="str">
        <f>'Precon Agenda Assembly'!B321</f>
        <v>Name:</v>
      </c>
      <c r="C110" s="620">
        <f>'Precon Agenda Assembly'!C321</f>
        <v>0</v>
      </c>
      <c r="D110" s="634">
        <f>'Precon Agenda Assembly'!D321</f>
        <v>0</v>
      </c>
      <c r="E110" s="634">
        <f>'Precon Agenda Assembly'!E321</f>
        <v>0</v>
      </c>
      <c r="F110" s="634">
        <f>'Precon Agenda Assembly'!F321</f>
        <v>0</v>
      </c>
      <c r="G110" s="10" t="str">
        <f>'Precon Agenda Assembly'!G321</f>
        <v>Office #:</v>
      </c>
      <c r="H110" s="620">
        <f>'Precon Agenda Assembly'!H321</f>
        <v>0</v>
      </c>
      <c r="I110" s="634">
        <f>'Precon Agenda Assembly'!I321</f>
        <v>0</v>
      </c>
      <c r="J110" s="635">
        <f>'Precon Agenda Assembly'!J321</f>
        <v>0</v>
      </c>
    </row>
    <row r="111" spans="1:10" ht="15" thickBot="1" x14ac:dyDescent="0.35">
      <c r="A111" s="5" t="str">
        <f>'Precon Agenda Assembly'!A309</f>
        <v>YES</v>
      </c>
      <c r="B111" s="11" t="str">
        <f>'Precon Agenda Assembly'!B322</f>
        <v>Mobile #:</v>
      </c>
      <c r="C111" s="633">
        <f>'Precon Agenda Assembly'!C322</f>
        <v>0</v>
      </c>
      <c r="D111" s="636">
        <f>'Precon Agenda Assembly'!D322</f>
        <v>0</v>
      </c>
      <c r="E111" s="636">
        <f>'Precon Agenda Assembly'!E322</f>
        <v>0</v>
      </c>
      <c r="F111" s="636">
        <f>'Precon Agenda Assembly'!F322</f>
        <v>0</v>
      </c>
      <c r="G111" s="12" t="str">
        <f>'Precon Agenda Assembly'!G322</f>
        <v>Email:</v>
      </c>
      <c r="H111" s="620">
        <f>'Precon Agenda Assembly'!H322</f>
        <v>0</v>
      </c>
      <c r="I111" s="634">
        <f>'Precon Agenda Assembly'!I322</f>
        <v>0</v>
      </c>
      <c r="J111" s="635">
        <f>'Precon Agenda Assembly'!J322</f>
        <v>0</v>
      </c>
    </row>
    <row r="112" spans="1:10" x14ac:dyDescent="0.3">
      <c r="A112" s="5" t="str">
        <f>'Precon Agenda Assembly'!A312</f>
        <v>YES</v>
      </c>
      <c r="B112" s="630" t="str">
        <f>'Precon Agenda Assembly'!B325</f>
        <v>Irrigation:</v>
      </c>
      <c r="C112" s="631"/>
      <c r="D112" s="631"/>
      <c r="E112" s="631"/>
      <c r="F112" s="631"/>
      <c r="G112" s="631"/>
      <c r="H112" s="631"/>
      <c r="I112" s="631"/>
      <c r="J112" s="632"/>
    </row>
    <row r="113" spans="1:10" x14ac:dyDescent="0.3">
      <c r="A113" s="5" t="str">
        <f>'Precon Agenda Assembly'!A313</f>
        <v>YES</v>
      </c>
      <c r="B113" s="6" t="str">
        <f>'Precon Agenda Assembly'!B326</f>
        <v>Company:</v>
      </c>
      <c r="C113" s="620">
        <f>'Precon Agenda Assembly'!C326</f>
        <v>0</v>
      </c>
      <c r="D113" s="634">
        <f>'Precon Agenda Assembly'!D326</f>
        <v>0</v>
      </c>
      <c r="E113" s="634">
        <f>'Precon Agenda Assembly'!E326</f>
        <v>0</v>
      </c>
      <c r="F113" s="634">
        <f>'Precon Agenda Assembly'!F326</f>
        <v>0</v>
      </c>
      <c r="G113" s="10" t="str">
        <f>'Precon Agenda Assembly'!G326</f>
        <v>Title:</v>
      </c>
      <c r="H113" s="620">
        <f>'Precon Agenda Assembly'!H326</f>
        <v>0</v>
      </c>
      <c r="I113" s="634">
        <f>'Precon Agenda Assembly'!I326</f>
        <v>0</v>
      </c>
      <c r="J113" s="635">
        <f>'Precon Agenda Assembly'!J326</f>
        <v>0</v>
      </c>
    </row>
    <row r="114" spans="1:10" x14ac:dyDescent="0.3">
      <c r="A114" s="5" t="str">
        <f>'Precon Agenda Assembly'!A314</f>
        <v>YES</v>
      </c>
      <c r="B114" s="6" t="str">
        <f>'Precon Agenda Assembly'!B327</f>
        <v>Name:</v>
      </c>
      <c r="C114" s="620">
        <f>'Precon Agenda Assembly'!C327</f>
        <v>0</v>
      </c>
      <c r="D114" s="634">
        <f>'Precon Agenda Assembly'!D327</f>
        <v>0</v>
      </c>
      <c r="E114" s="634">
        <f>'Precon Agenda Assembly'!E327</f>
        <v>0</v>
      </c>
      <c r="F114" s="634">
        <f>'Precon Agenda Assembly'!F327</f>
        <v>0</v>
      </c>
      <c r="G114" s="10" t="str">
        <f>'Precon Agenda Assembly'!G327</f>
        <v>Office #:</v>
      </c>
      <c r="H114" s="620">
        <f>'Precon Agenda Assembly'!H327</f>
        <v>0</v>
      </c>
      <c r="I114" s="634">
        <f>'Precon Agenda Assembly'!I327</f>
        <v>0</v>
      </c>
      <c r="J114" s="635">
        <f>'Precon Agenda Assembly'!J327</f>
        <v>0</v>
      </c>
    </row>
    <row r="115" spans="1:10" ht="15" thickBot="1" x14ac:dyDescent="0.35">
      <c r="A115" s="5" t="str">
        <f>'Precon Agenda Assembly'!A315</f>
        <v>YES</v>
      </c>
      <c r="B115" s="11" t="str">
        <f>'Precon Agenda Assembly'!B328</f>
        <v>Mobile #:</v>
      </c>
      <c r="C115" s="633">
        <f>'Precon Agenda Assembly'!C328</f>
        <v>0</v>
      </c>
      <c r="D115" s="636">
        <f>'Precon Agenda Assembly'!D328</f>
        <v>0</v>
      </c>
      <c r="E115" s="636">
        <f>'Precon Agenda Assembly'!E328</f>
        <v>0</v>
      </c>
      <c r="F115" s="636">
        <f>'Precon Agenda Assembly'!F328</f>
        <v>0</v>
      </c>
      <c r="G115" s="12" t="str">
        <f>'Precon Agenda Assembly'!G328</f>
        <v>Email:</v>
      </c>
      <c r="H115" s="620">
        <f>'Precon Agenda Assembly'!H328</f>
        <v>0</v>
      </c>
      <c r="I115" s="634">
        <f>'Precon Agenda Assembly'!I328</f>
        <v>0</v>
      </c>
      <c r="J115" s="635">
        <f>'Precon Agenda Assembly'!J328</f>
        <v>0</v>
      </c>
    </row>
    <row r="116" spans="1:10" x14ac:dyDescent="0.3">
      <c r="A116" s="5" t="str">
        <f>'Precon Agenda Assembly'!A318</f>
        <v>YES</v>
      </c>
      <c r="B116" s="630" t="str">
        <f>'Precon Agenda Assembly'!B331</f>
        <v>Other:</v>
      </c>
      <c r="C116" s="631"/>
      <c r="D116" s="631"/>
      <c r="E116" s="631"/>
      <c r="F116" s="631"/>
      <c r="G116" s="631"/>
      <c r="H116" s="631"/>
      <c r="I116" s="631"/>
      <c r="J116" s="632"/>
    </row>
    <row r="117" spans="1:10" x14ac:dyDescent="0.3">
      <c r="A117" s="5" t="str">
        <f>'Precon Agenda Assembly'!A319</f>
        <v>YES</v>
      </c>
      <c r="B117" s="6" t="str">
        <f>'Precon Agenda Assembly'!B332</f>
        <v>Company:</v>
      </c>
      <c r="C117" s="620">
        <f>'Precon Agenda Assembly'!C332</f>
        <v>0</v>
      </c>
      <c r="D117" s="634">
        <f>'Precon Agenda Assembly'!D332</f>
        <v>0</v>
      </c>
      <c r="E117" s="634">
        <f>'Precon Agenda Assembly'!E332</f>
        <v>0</v>
      </c>
      <c r="F117" s="634">
        <f>'Precon Agenda Assembly'!F332</f>
        <v>0</v>
      </c>
      <c r="G117" s="10" t="str">
        <f>'Precon Agenda Assembly'!G332</f>
        <v>Title:</v>
      </c>
      <c r="H117" s="620">
        <f>'Precon Agenda Assembly'!H332</f>
        <v>0</v>
      </c>
      <c r="I117" s="634">
        <f>'Precon Agenda Assembly'!I332</f>
        <v>0</v>
      </c>
      <c r="J117" s="635">
        <f>'Precon Agenda Assembly'!J332</f>
        <v>0</v>
      </c>
    </row>
    <row r="118" spans="1:10" x14ac:dyDescent="0.3">
      <c r="A118" s="5" t="str">
        <f>'Precon Agenda Assembly'!A320</f>
        <v>YES</v>
      </c>
      <c r="B118" s="6" t="str">
        <f>'Precon Agenda Assembly'!B333</f>
        <v>Name:</v>
      </c>
      <c r="C118" s="620">
        <f>'Precon Agenda Assembly'!C333</f>
        <v>0</v>
      </c>
      <c r="D118" s="634">
        <f>'Precon Agenda Assembly'!D333</f>
        <v>0</v>
      </c>
      <c r="E118" s="634">
        <f>'Precon Agenda Assembly'!E333</f>
        <v>0</v>
      </c>
      <c r="F118" s="634">
        <f>'Precon Agenda Assembly'!F333</f>
        <v>0</v>
      </c>
      <c r="G118" s="10" t="str">
        <f>'Precon Agenda Assembly'!G333</f>
        <v>Office #:</v>
      </c>
      <c r="H118" s="620">
        <f>'Precon Agenda Assembly'!H333</f>
        <v>0</v>
      </c>
      <c r="I118" s="634">
        <f>'Precon Agenda Assembly'!I333</f>
        <v>0</v>
      </c>
      <c r="J118" s="635">
        <f>'Precon Agenda Assembly'!J333</f>
        <v>0</v>
      </c>
    </row>
    <row r="119" spans="1:10" ht="15" thickBot="1" x14ac:dyDescent="0.35">
      <c r="A119" s="5" t="str">
        <f>'Precon Agenda Assembly'!A321</f>
        <v>YES</v>
      </c>
      <c r="B119" s="16" t="str">
        <f>'Precon Agenda Assembly'!B334</f>
        <v>Mobile #:</v>
      </c>
      <c r="C119" s="633">
        <f>'Precon Agenda Assembly'!C334</f>
        <v>0</v>
      </c>
      <c r="D119" s="636">
        <f>'Precon Agenda Assembly'!D334</f>
        <v>0</v>
      </c>
      <c r="E119" s="636">
        <f>'Precon Agenda Assembly'!E334</f>
        <v>0</v>
      </c>
      <c r="F119" s="636">
        <f>'Precon Agenda Assembly'!F334</f>
        <v>0</v>
      </c>
      <c r="G119" s="19" t="str">
        <f>'Precon Agenda Assembly'!G334</f>
        <v>Email:</v>
      </c>
      <c r="H119" s="633">
        <f>'Precon Agenda Assembly'!H334</f>
        <v>0</v>
      </c>
      <c r="I119" s="636">
        <f>'Precon Agenda Assembly'!I334</f>
        <v>0</v>
      </c>
      <c r="J119" s="639">
        <f>'Precon Agenda Assembly'!J334</f>
        <v>0</v>
      </c>
    </row>
    <row r="120" spans="1:10" ht="32.1" customHeight="1" thickBot="1" x14ac:dyDescent="0.35">
      <c r="A120" s="5" t="str">
        <f>'Precon Agenda Assembly'!A325</f>
        <v>YES</v>
      </c>
      <c r="B120" s="627" t="s">
        <v>321</v>
      </c>
      <c r="C120" s="628"/>
      <c r="D120" s="628"/>
      <c r="E120" s="628"/>
      <c r="F120" s="628"/>
      <c r="G120" s="628"/>
      <c r="H120" s="628"/>
      <c r="I120" s="628"/>
      <c r="J120" s="629"/>
    </row>
    <row r="121" spans="1:10" x14ac:dyDescent="0.3">
      <c r="A121" s="5" t="str">
        <f>'Precon Agenda Assembly'!A326</f>
        <v>YES</v>
      </c>
      <c r="B121" s="630" t="str">
        <f>'Precon Agenda Assembly'!B339</f>
        <v>Owners Quality Assurance Supervisor/Head Tester</v>
      </c>
      <c r="C121" s="631"/>
      <c r="D121" s="631"/>
      <c r="E121" s="631"/>
      <c r="F121" s="631"/>
      <c r="G121" s="631"/>
      <c r="H121" s="631"/>
      <c r="I121" s="631"/>
      <c r="J121" s="632"/>
    </row>
    <row r="122" spans="1:10" x14ac:dyDescent="0.3">
      <c r="A122" s="5" t="str">
        <f>'Precon Agenda Assembly'!A327</f>
        <v>YES</v>
      </c>
      <c r="B122" s="6" t="str">
        <f>'Precon Agenda Assembly'!B340</f>
        <v>Name:</v>
      </c>
      <c r="C122" s="620">
        <f>'Precon Agenda Assembly'!C340</f>
        <v>0</v>
      </c>
      <c r="D122" s="620">
        <f>'Precon Agenda Assembly'!D340</f>
        <v>0</v>
      </c>
      <c r="E122" s="620">
        <f>'Precon Agenda Assembly'!E340</f>
        <v>0</v>
      </c>
      <c r="F122" s="620">
        <f>'Precon Agenda Assembly'!F340</f>
        <v>0</v>
      </c>
      <c r="G122" s="7" t="str">
        <f>'Precon Agenda Assembly'!G340</f>
        <v>Office #:</v>
      </c>
      <c r="H122" s="621">
        <f>'Precon Agenda Assembly'!H340</f>
        <v>0</v>
      </c>
      <c r="I122" s="621">
        <f>'Precon Agenda Assembly'!I340</f>
        <v>0</v>
      </c>
      <c r="J122" s="622">
        <f>'Precon Agenda Assembly'!J340</f>
        <v>0</v>
      </c>
    </row>
    <row r="123" spans="1:10" ht="15" thickBot="1" x14ac:dyDescent="0.35">
      <c r="A123" s="5" t="str">
        <f>'Precon Agenda Assembly'!A328</f>
        <v>YES</v>
      </c>
      <c r="B123" s="8" t="str">
        <f>'Precon Agenda Assembly'!B341</f>
        <v>Mobile #:</v>
      </c>
      <c r="C123" s="625">
        <f>'Precon Agenda Assembly'!C341</f>
        <v>0</v>
      </c>
      <c r="D123" s="625">
        <f>'Precon Agenda Assembly'!D341</f>
        <v>0</v>
      </c>
      <c r="E123" s="625">
        <f>'Precon Agenda Assembly'!E341</f>
        <v>0</v>
      </c>
      <c r="F123" s="625">
        <f>'Precon Agenda Assembly'!F341</f>
        <v>0</v>
      </c>
      <c r="G123" s="9" t="str">
        <f>'Precon Agenda Assembly'!G341</f>
        <v>Email:</v>
      </c>
      <c r="H123" s="625">
        <f>'Precon Agenda Assembly'!H341</f>
        <v>0</v>
      </c>
      <c r="I123" s="625">
        <f>'Precon Agenda Assembly'!I341</f>
        <v>0</v>
      </c>
      <c r="J123" s="626">
        <f>'Precon Agenda Assembly'!J341</f>
        <v>0</v>
      </c>
    </row>
    <row r="124" spans="1:10" x14ac:dyDescent="0.3">
      <c r="A124" s="5" t="str">
        <f>'Precon Agenda Assembly'!A329</f>
        <v>YES</v>
      </c>
      <c r="B124" s="630" t="str">
        <f>'Precon Agenda Assembly'!B342</f>
        <v>Project Tester</v>
      </c>
      <c r="C124" s="631"/>
      <c r="D124" s="631"/>
      <c r="E124" s="631"/>
      <c r="F124" s="631"/>
      <c r="G124" s="631"/>
      <c r="H124" s="631"/>
      <c r="I124" s="631"/>
      <c r="J124" s="632"/>
    </row>
    <row r="125" spans="1:10" x14ac:dyDescent="0.3">
      <c r="A125" s="5" t="str">
        <f>'Precon Agenda Assembly'!A330</f>
        <v>YES</v>
      </c>
      <c r="B125" s="6" t="str">
        <f>'Precon Agenda Assembly'!B343</f>
        <v>Name:</v>
      </c>
      <c r="C125" s="620">
        <f>'Precon Agenda Assembly'!C343</f>
        <v>0</v>
      </c>
      <c r="D125" s="620">
        <f>'Precon Agenda Assembly'!D343</f>
        <v>0</v>
      </c>
      <c r="E125" s="620">
        <f>'Precon Agenda Assembly'!E343</f>
        <v>0</v>
      </c>
      <c r="F125" s="620">
        <f>'Precon Agenda Assembly'!F343</f>
        <v>0</v>
      </c>
      <c r="G125" s="7" t="str">
        <f>'Precon Agenda Assembly'!G343</f>
        <v>Office #:</v>
      </c>
      <c r="H125" s="621">
        <f>'Precon Agenda Assembly'!H343</f>
        <v>0</v>
      </c>
      <c r="I125" s="621">
        <f>'Precon Agenda Assembly'!I343</f>
        <v>0</v>
      </c>
      <c r="J125" s="622">
        <f>'Precon Agenda Assembly'!J343</f>
        <v>0</v>
      </c>
    </row>
    <row r="126" spans="1:10" ht="15" thickBot="1" x14ac:dyDescent="0.35">
      <c r="A126" s="5" t="str">
        <f>'Precon Agenda Assembly'!A331</f>
        <v>YES</v>
      </c>
      <c r="B126" s="8" t="str">
        <f>'Precon Agenda Assembly'!B344</f>
        <v>Mobile #:</v>
      </c>
      <c r="C126" s="625">
        <f>'Precon Agenda Assembly'!C344</f>
        <v>0</v>
      </c>
      <c r="D126" s="625">
        <f>'Precon Agenda Assembly'!D344</f>
        <v>0</v>
      </c>
      <c r="E126" s="625">
        <f>'Precon Agenda Assembly'!E344</f>
        <v>0</v>
      </c>
      <c r="F126" s="625">
        <f>'Precon Agenda Assembly'!F344</f>
        <v>0</v>
      </c>
      <c r="G126" s="9" t="str">
        <f>'Precon Agenda Assembly'!G344</f>
        <v>Email:</v>
      </c>
      <c r="H126" s="625">
        <f>'Precon Agenda Assembly'!H344</f>
        <v>0</v>
      </c>
      <c r="I126" s="625">
        <f>'Precon Agenda Assembly'!I344</f>
        <v>0</v>
      </c>
      <c r="J126" s="626">
        <f>'Precon Agenda Assembly'!J344</f>
        <v>0</v>
      </c>
    </row>
    <row r="127" spans="1:10" x14ac:dyDescent="0.3">
      <c r="A127" s="5" t="str">
        <f>'Precon Agenda Assembly'!A332</f>
        <v>YES</v>
      </c>
      <c r="B127" s="640" t="str">
        <f>'Precon Agenda Assembly'!B345</f>
        <v>CDOT Region Materials Engineer</v>
      </c>
      <c r="C127" s="641"/>
      <c r="D127" s="641"/>
      <c r="E127" s="641"/>
      <c r="F127" s="641"/>
      <c r="G127" s="641"/>
      <c r="H127" s="641"/>
      <c r="I127" s="641"/>
      <c r="J127" s="642"/>
    </row>
    <row r="128" spans="1:10" x14ac:dyDescent="0.3">
      <c r="A128" s="5" t="str">
        <f>'Precon Agenda Assembly'!A333</f>
        <v>YES</v>
      </c>
      <c r="B128" s="6" t="str">
        <f>'Precon Agenda Assembly'!B346</f>
        <v>Name:</v>
      </c>
      <c r="C128" s="620">
        <f>'Precon Agenda Assembly'!C346</f>
        <v>0</v>
      </c>
      <c r="D128" s="620">
        <f>'Precon Agenda Assembly'!D346</f>
        <v>0</v>
      </c>
      <c r="E128" s="620">
        <f>'Precon Agenda Assembly'!E346</f>
        <v>0</v>
      </c>
      <c r="F128" s="620">
        <f>'Precon Agenda Assembly'!F346</f>
        <v>0</v>
      </c>
      <c r="G128" s="7" t="str">
        <f>'Precon Agenda Assembly'!G346</f>
        <v>Office #:</v>
      </c>
      <c r="H128" s="621">
        <f>'Precon Agenda Assembly'!H346</f>
        <v>0</v>
      </c>
      <c r="I128" s="621">
        <f>'Precon Agenda Assembly'!I346</f>
        <v>0</v>
      </c>
      <c r="J128" s="622">
        <f>'Precon Agenda Assembly'!J346</f>
        <v>0</v>
      </c>
    </row>
    <row r="129" spans="1:10" ht="15" thickBot="1" x14ac:dyDescent="0.35">
      <c r="A129" s="5" t="str">
        <f>'Precon Agenda Assembly'!A334</f>
        <v>YES</v>
      </c>
      <c r="B129" s="8" t="str">
        <f>'Precon Agenda Assembly'!B347</f>
        <v>Mobile #:</v>
      </c>
      <c r="C129" s="625">
        <f>'Precon Agenda Assembly'!C347</f>
        <v>0</v>
      </c>
      <c r="D129" s="625">
        <f>'Precon Agenda Assembly'!D347</f>
        <v>0</v>
      </c>
      <c r="E129" s="625">
        <f>'Precon Agenda Assembly'!E347</f>
        <v>0</v>
      </c>
      <c r="F129" s="625">
        <f>'Precon Agenda Assembly'!F347</f>
        <v>0</v>
      </c>
      <c r="G129" s="9" t="str">
        <f>'Precon Agenda Assembly'!G347</f>
        <v>Email:</v>
      </c>
      <c r="H129" s="625">
        <f>'Precon Agenda Assembly'!H347</f>
        <v>0</v>
      </c>
      <c r="I129" s="625">
        <f>'Precon Agenda Assembly'!I347</f>
        <v>0</v>
      </c>
      <c r="J129" s="626">
        <f>'Precon Agenda Assembly'!J347</f>
        <v>0</v>
      </c>
    </row>
    <row r="130" spans="1:10" ht="32.1" customHeight="1" thickBot="1" x14ac:dyDescent="0.35">
      <c r="A130" s="5" t="str">
        <f>'Precon Agenda Assembly'!A335</f>
        <v>YES</v>
      </c>
      <c r="B130" s="627" t="s">
        <v>322</v>
      </c>
      <c r="C130" s="628"/>
      <c r="D130" s="628"/>
      <c r="E130" s="628"/>
      <c r="F130" s="628"/>
      <c r="G130" s="628"/>
      <c r="H130" s="628"/>
      <c r="I130" s="628"/>
      <c r="J130" s="629"/>
    </row>
    <row r="131" spans="1:10" x14ac:dyDescent="0.3">
      <c r="A131" s="5" t="str">
        <f>'Precon Agenda Assembly'!A336</f>
        <v>YES</v>
      </c>
      <c r="B131" s="630" t="str">
        <f>'Precon Agenda Assembly'!B349</f>
        <v>Quality Assurance Personnel</v>
      </c>
      <c r="C131" s="631"/>
      <c r="D131" s="631"/>
      <c r="E131" s="631"/>
      <c r="F131" s="631"/>
      <c r="G131" s="631"/>
      <c r="H131" s="631"/>
      <c r="I131" s="631"/>
      <c r="J131" s="632"/>
    </row>
    <row r="132" spans="1:10" x14ac:dyDescent="0.3">
      <c r="A132" s="5" t="str">
        <f>'Precon Agenda Assembly'!A337</f>
        <v>YES</v>
      </c>
      <c r="B132" s="6" t="str">
        <f>'Precon Agenda Assembly'!B350</f>
        <v>Name:</v>
      </c>
      <c r="C132" s="620">
        <f>'Precon Agenda Assembly'!C350</f>
        <v>0</v>
      </c>
      <c r="D132" s="620">
        <f>'Precon Agenda Assembly'!D350</f>
        <v>0</v>
      </c>
      <c r="E132" s="620">
        <f>'Precon Agenda Assembly'!E350</f>
        <v>0</v>
      </c>
      <c r="F132" s="620">
        <f>'Precon Agenda Assembly'!F350</f>
        <v>0</v>
      </c>
      <c r="G132" s="7" t="str">
        <f>'Precon Agenda Assembly'!G350</f>
        <v>Office #:</v>
      </c>
      <c r="H132" s="621">
        <f>'Precon Agenda Assembly'!H350</f>
        <v>0</v>
      </c>
      <c r="I132" s="621">
        <f>'Precon Agenda Assembly'!I350</f>
        <v>0</v>
      </c>
      <c r="J132" s="622">
        <f>'Precon Agenda Assembly'!J350</f>
        <v>0</v>
      </c>
    </row>
    <row r="133" spans="1:10" ht="15" thickBot="1" x14ac:dyDescent="0.35">
      <c r="A133" s="5" t="str">
        <f>'Precon Agenda Assembly'!A338</f>
        <v>YES</v>
      </c>
      <c r="B133" s="8" t="str">
        <f>'Precon Agenda Assembly'!B351</f>
        <v>Mobile #:</v>
      </c>
      <c r="C133" s="625">
        <f>'Precon Agenda Assembly'!C351</f>
        <v>0</v>
      </c>
      <c r="D133" s="625">
        <f>'Precon Agenda Assembly'!D351</f>
        <v>0</v>
      </c>
      <c r="E133" s="625">
        <f>'Precon Agenda Assembly'!E351</f>
        <v>0</v>
      </c>
      <c r="F133" s="625">
        <f>'Precon Agenda Assembly'!F351</f>
        <v>0</v>
      </c>
      <c r="G133" s="9" t="str">
        <f>'Precon Agenda Assembly'!G351</f>
        <v>Email:</v>
      </c>
      <c r="H133" s="625">
        <f>'Precon Agenda Assembly'!H351</f>
        <v>0</v>
      </c>
      <c r="I133" s="625">
        <f>'Precon Agenda Assembly'!I351</f>
        <v>0</v>
      </c>
      <c r="J133" s="626">
        <f>'Precon Agenda Assembly'!J351</f>
        <v>0</v>
      </c>
    </row>
    <row r="134" spans="1:10" x14ac:dyDescent="0.3">
      <c r="A134" s="5" t="str">
        <f>'Precon Agenda Assembly'!A339</f>
        <v>YES</v>
      </c>
      <c r="B134" s="6" t="str">
        <f>'Precon Agenda Assembly'!B352</f>
        <v>Name:</v>
      </c>
      <c r="C134" s="620">
        <f>'Precon Agenda Assembly'!C352</f>
        <v>0</v>
      </c>
      <c r="D134" s="620">
        <f>'Precon Agenda Assembly'!D352</f>
        <v>0</v>
      </c>
      <c r="E134" s="620">
        <f>'Precon Agenda Assembly'!E352</f>
        <v>0</v>
      </c>
      <c r="F134" s="620">
        <f>'Precon Agenda Assembly'!F352</f>
        <v>0</v>
      </c>
      <c r="G134" s="7" t="str">
        <f>'Precon Agenda Assembly'!G352</f>
        <v>Office #:</v>
      </c>
      <c r="H134" s="621">
        <f>'Precon Agenda Assembly'!H352</f>
        <v>0</v>
      </c>
      <c r="I134" s="621">
        <f>'Precon Agenda Assembly'!I352</f>
        <v>0</v>
      </c>
      <c r="J134" s="622">
        <f>'Precon Agenda Assembly'!J352</f>
        <v>0</v>
      </c>
    </row>
    <row r="135" spans="1:10" ht="15" thickBot="1" x14ac:dyDescent="0.35">
      <c r="A135" s="5" t="str">
        <f>'Precon Agenda Assembly'!A340</f>
        <v>YES</v>
      </c>
      <c r="B135" s="8" t="str">
        <f>'Precon Agenda Assembly'!B353</f>
        <v>Mobile #:</v>
      </c>
      <c r="C135" s="625">
        <f>'Precon Agenda Assembly'!C353</f>
        <v>0</v>
      </c>
      <c r="D135" s="625">
        <f>'Precon Agenda Assembly'!D353</f>
        <v>0</v>
      </c>
      <c r="E135" s="625">
        <f>'Precon Agenda Assembly'!E353</f>
        <v>0</v>
      </c>
      <c r="F135" s="625">
        <f>'Precon Agenda Assembly'!F353</f>
        <v>0</v>
      </c>
      <c r="G135" s="9" t="str">
        <f>'Precon Agenda Assembly'!G353</f>
        <v>Email:</v>
      </c>
      <c r="H135" s="625">
        <f>'Precon Agenda Assembly'!H353</f>
        <v>0</v>
      </c>
      <c r="I135" s="625">
        <f>'Precon Agenda Assembly'!I353</f>
        <v>0</v>
      </c>
      <c r="J135" s="626">
        <f>'Precon Agenda Assembly'!J353</f>
        <v>0</v>
      </c>
    </row>
    <row r="136" spans="1:10" ht="32.1" customHeight="1" thickBot="1" x14ac:dyDescent="0.35">
      <c r="A136" s="5" t="str">
        <f>'Precon Agenda Assembly'!A391</f>
        <v>YES</v>
      </c>
      <c r="B136" s="650" t="s">
        <v>321</v>
      </c>
      <c r="C136" s="651"/>
      <c r="D136" s="651"/>
      <c r="E136" s="651"/>
      <c r="F136" s="651"/>
      <c r="G136" s="651"/>
      <c r="H136" s="651"/>
      <c r="I136" s="651"/>
      <c r="J136" s="652"/>
    </row>
    <row r="137" spans="1:10" x14ac:dyDescent="0.3">
      <c r="A137" s="5" t="s">
        <v>331</v>
      </c>
      <c r="B137" s="643" t="str">
        <f>'Precon Agenda Assembly'!B398</f>
        <v>Local Agency or CDOT Hydraulics Engineer</v>
      </c>
      <c r="C137" s="644"/>
      <c r="D137" s="644"/>
      <c r="E137" s="644"/>
      <c r="F137" s="644"/>
      <c r="G137" s="644"/>
      <c r="H137" s="644"/>
      <c r="I137" s="644"/>
      <c r="J137" s="645"/>
    </row>
    <row r="138" spans="1:10" x14ac:dyDescent="0.3">
      <c r="A138" s="5" t="s">
        <v>331</v>
      </c>
      <c r="B138" s="6" t="str">
        <f>'Precon Agenda Assembly'!B399</f>
        <v>Name:</v>
      </c>
      <c r="C138" s="620">
        <f>'Precon Agenda Assembly'!C399</f>
        <v>0</v>
      </c>
      <c r="D138" s="620">
        <f>'Precon Agenda Assembly'!D399</f>
        <v>0</v>
      </c>
      <c r="E138" s="620">
        <f>'Precon Agenda Assembly'!E399</f>
        <v>0</v>
      </c>
      <c r="F138" s="620">
        <f>'Precon Agenda Assembly'!F399</f>
        <v>0</v>
      </c>
      <c r="G138" s="7" t="str">
        <f>'Precon Agenda Assembly'!G399:J399</f>
        <v>Office #:</v>
      </c>
      <c r="H138" s="621">
        <f>'Precon Agenda Assembly'!H386:K386</f>
        <v>109.01</v>
      </c>
      <c r="I138" s="621" t="str">
        <f>'Precon Agenda Assembly'!I386:L386</f>
        <v>When each truck is delivering to the site.</v>
      </c>
      <c r="J138" s="622">
        <f>'Precon Agenda Assembly'!J386:M386</f>
        <v>0</v>
      </c>
    </row>
    <row r="139" spans="1:10" ht="15" thickBot="1" x14ac:dyDescent="0.35">
      <c r="A139" s="5" t="s">
        <v>331</v>
      </c>
      <c r="B139" s="8" t="str">
        <f>'Precon Agenda Assembly'!B400</f>
        <v>Mobile #:</v>
      </c>
      <c r="C139" s="625">
        <f>'Precon Agenda Assembly'!C400</f>
        <v>0</v>
      </c>
      <c r="D139" s="625">
        <f>'Precon Agenda Assembly'!D400</f>
        <v>0</v>
      </c>
      <c r="E139" s="625">
        <f>'Precon Agenda Assembly'!E400</f>
        <v>0</v>
      </c>
      <c r="F139" s="625">
        <f>'Precon Agenda Assembly'!F400</f>
        <v>0</v>
      </c>
      <c r="G139" s="9" t="str">
        <f>'Precon Agenda Assembly'!G400:J400</f>
        <v>Email:</v>
      </c>
      <c r="H139" s="625" t="str">
        <f>'Precon Agenda Assembly'!H387:K387</f>
        <v>401.02(a)1</v>
      </c>
      <c r="I139" s="625" t="str">
        <f>'Precon Agenda Assembly'!I387:L387</f>
        <v>For Approval Prior to Production of the Material</v>
      </c>
      <c r="J139" s="626">
        <f>'Precon Agenda Assembly'!J387:M387</f>
        <v>0</v>
      </c>
    </row>
    <row r="140" spans="1:10" x14ac:dyDescent="0.3">
      <c r="A140" s="5" t="str">
        <f>'Precon Agenda Assembly'!A392</f>
        <v>YES</v>
      </c>
      <c r="B140" s="643" t="str">
        <f>'Precon Agenda Assembly'!B403</f>
        <v>Staff Bridge Unit Leader</v>
      </c>
      <c r="C140" s="644"/>
      <c r="D140" s="644"/>
      <c r="E140" s="644"/>
      <c r="F140" s="644"/>
      <c r="G140" s="644"/>
      <c r="H140" s="644"/>
      <c r="I140" s="644"/>
      <c r="J140" s="645"/>
    </row>
    <row r="141" spans="1:10" x14ac:dyDescent="0.3">
      <c r="A141" s="5" t="str">
        <f>'Precon Agenda Assembly'!A393</f>
        <v>YES</v>
      </c>
      <c r="B141" s="6" t="str">
        <f>'Precon Agenda Assembly'!B404</f>
        <v>Name:</v>
      </c>
      <c r="C141" s="620">
        <f>'Precon Agenda Assembly'!C404</f>
        <v>0</v>
      </c>
      <c r="D141" s="620">
        <f>'Precon Agenda Assembly'!D404</f>
        <v>0</v>
      </c>
      <c r="E141" s="620">
        <f>'Precon Agenda Assembly'!E404</f>
        <v>0</v>
      </c>
      <c r="F141" s="620">
        <f>'Precon Agenda Assembly'!F404</f>
        <v>0</v>
      </c>
      <c r="G141" s="7" t="str">
        <f>'Precon Agenda Assembly'!G404</f>
        <v>Office #:</v>
      </c>
      <c r="H141" s="621">
        <f>'Precon Agenda Assembly'!H404</f>
        <v>0</v>
      </c>
      <c r="I141" s="621">
        <f>'Precon Agenda Assembly'!I404</f>
        <v>0</v>
      </c>
      <c r="J141" s="622">
        <f>'Precon Agenda Assembly'!J404</f>
        <v>0</v>
      </c>
    </row>
    <row r="142" spans="1:10" ht="15" thickBot="1" x14ac:dyDescent="0.35">
      <c r="A142" s="5" t="str">
        <f>'Precon Agenda Assembly'!A394</f>
        <v>YES</v>
      </c>
      <c r="B142" s="8" t="str">
        <f>'Precon Agenda Assembly'!B405</f>
        <v>Mobile #:</v>
      </c>
      <c r="C142" s="625">
        <f>'Precon Agenda Assembly'!C405</f>
        <v>0</v>
      </c>
      <c r="D142" s="625">
        <f>'Precon Agenda Assembly'!D405</f>
        <v>0</v>
      </c>
      <c r="E142" s="625">
        <f>'Precon Agenda Assembly'!E405</f>
        <v>0</v>
      </c>
      <c r="F142" s="625">
        <f>'Precon Agenda Assembly'!F405</f>
        <v>0</v>
      </c>
      <c r="G142" s="9" t="str">
        <f>'Precon Agenda Assembly'!G405</f>
        <v>Email:</v>
      </c>
      <c r="H142" s="625">
        <f>'Precon Agenda Assembly'!H405</f>
        <v>0</v>
      </c>
      <c r="I142" s="625">
        <f>'Precon Agenda Assembly'!I405</f>
        <v>0</v>
      </c>
      <c r="J142" s="626">
        <f>'Precon Agenda Assembly'!J405</f>
        <v>0</v>
      </c>
    </row>
    <row r="143" spans="1:10" x14ac:dyDescent="0.3">
      <c r="A143" s="5" t="str">
        <f>'Precon Agenda Assembly'!A395</f>
        <v>YES</v>
      </c>
      <c r="B143" s="643" t="str">
        <f>'Precon Agenda Assembly'!B406</f>
        <v>Bridge Construction Engineer</v>
      </c>
      <c r="C143" s="644"/>
      <c r="D143" s="644"/>
      <c r="E143" s="644"/>
      <c r="F143" s="644"/>
      <c r="G143" s="644"/>
      <c r="H143" s="644"/>
      <c r="I143" s="644"/>
      <c r="J143" s="645"/>
    </row>
    <row r="144" spans="1:10" x14ac:dyDescent="0.3">
      <c r="A144" s="5" t="str">
        <f>'Precon Agenda Assembly'!A396</f>
        <v>YES</v>
      </c>
      <c r="B144" s="6" t="str">
        <f>'Precon Agenda Assembly'!B407</f>
        <v>Name:</v>
      </c>
      <c r="C144" s="620">
        <f>'Precon Agenda Assembly'!C407</f>
        <v>0</v>
      </c>
      <c r="D144" s="620">
        <f>'Precon Agenda Assembly'!D407</f>
        <v>0</v>
      </c>
      <c r="E144" s="620">
        <f>'Precon Agenda Assembly'!E407</f>
        <v>0</v>
      </c>
      <c r="F144" s="620">
        <f>'Precon Agenda Assembly'!F407</f>
        <v>0</v>
      </c>
      <c r="G144" s="7" t="str">
        <f>'Precon Agenda Assembly'!G407</f>
        <v>Office #:</v>
      </c>
      <c r="H144" s="621">
        <f>'Precon Agenda Assembly'!H407</f>
        <v>0</v>
      </c>
      <c r="I144" s="621">
        <f>'Precon Agenda Assembly'!I407</f>
        <v>0</v>
      </c>
      <c r="J144" s="622">
        <f>'Precon Agenda Assembly'!J407</f>
        <v>0</v>
      </c>
    </row>
    <row r="145" spans="1:10" ht="15" thickBot="1" x14ac:dyDescent="0.35">
      <c r="A145" s="5" t="str">
        <f>'Precon Agenda Assembly'!A397</f>
        <v>YES</v>
      </c>
      <c r="B145" s="8" t="str">
        <f>'Precon Agenda Assembly'!B408</f>
        <v>Mobile #:</v>
      </c>
      <c r="C145" s="625">
        <f>'Precon Agenda Assembly'!C408</f>
        <v>0</v>
      </c>
      <c r="D145" s="625">
        <f>'Precon Agenda Assembly'!D408</f>
        <v>0</v>
      </c>
      <c r="E145" s="625">
        <f>'Precon Agenda Assembly'!E408</f>
        <v>0</v>
      </c>
      <c r="F145" s="625">
        <f>'Precon Agenda Assembly'!F408</f>
        <v>0</v>
      </c>
      <c r="G145" s="9" t="str">
        <f>'Precon Agenda Assembly'!G408</f>
        <v>Email:</v>
      </c>
      <c r="H145" s="625">
        <f>'Precon Agenda Assembly'!H408</f>
        <v>0</v>
      </c>
      <c r="I145" s="625">
        <f>'Precon Agenda Assembly'!I408</f>
        <v>0</v>
      </c>
      <c r="J145" s="626">
        <f>'Precon Agenda Assembly'!J408</f>
        <v>0</v>
      </c>
    </row>
    <row r="146" spans="1:10" x14ac:dyDescent="0.3">
      <c r="A146" s="5" t="str">
        <f>'Precon Agenda Assembly'!A408</f>
        <v>YES</v>
      </c>
      <c r="B146" s="640" t="str">
        <f>'Precon Agenda Assembly'!B421</f>
        <v>Agency Safety Officer</v>
      </c>
      <c r="C146" s="641"/>
      <c r="D146" s="641"/>
      <c r="E146" s="641"/>
      <c r="F146" s="641"/>
      <c r="G146" s="641"/>
      <c r="H146" s="641"/>
      <c r="I146" s="641"/>
      <c r="J146" s="642"/>
    </row>
    <row r="147" spans="1:10" x14ac:dyDescent="0.3">
      <c r="A147" s="5" t="str">
        <f>'Precon Agenda Assembly'!A409</f>
        <v>YES</v>
      </c>
      <c r="B147" s="6" t="str">
        <f>'Precon Agenda Assembly'!B422</f>
        <v>Name:</v>
      </c>
      <c r="C147" s="620">
        <f>'Precon Agenda Assembly'!C422</f>
        <v>0</v>
      </c>
      <c r="D147" s="620">
        <f>'Precon Agenda Assembly'!D422</f>
        <v>0</v>
      </c>
      <c r="E147" s="620">
        <f>'Precon Agenda Assembly'!E422</f>
        <v>0</v>
      </c>
      <c r="F147" s="620">
        <f>'Precon Agenda Assembly'!F422</f>
        <v>0</v>
      </c>
      <c r="G147" s="7" t="str">
        <f>'Precon Agenda Assembly'!G422</f>
        <v>Office #:</v>
      </c>
      <c r="H147" s="621">
        <f>'Precon Agenda Assembly'!H422</f>
        <v>0</v>
      </c>
      <c r="I147" s="621">
        <f>'Precon Agenda Assembly'!I422</f>
        <v>0</v>
      </c>
      <c r="J147" s="622">
        <f>'Precon Agenda Assembly'!J422</f>
        <v>0</v>
      </c>
    </row>
    <row r="148" spans="1:10" ht="15" thickBot="1" x14ac:dyDescent="0.35">
      <c r="A148" s="5" t="str">
        <f>'Precon Agenda Assembly'!A410</f>
        <v>YES</v>
      </c>
      <c r="B148" s="8" t="str">
        <f>'Precon Agenda Assembly'!B423</f>
        <v>Mobile #:</v>
      </c>
      <c r="C148" s="625">
        <f>'Precon Agenda Assembly'!C423</f>
        <v>0</v>
      </c>
      <c r="D148" s="625">
        <f>'Precon Agenda Assembly'!D423</f>
        <v>0</v>
      </c>
      <c r="E148" s="625">
        <f>'Precon Agenda Assembly'!E423</f>
        <v>0</v>
      </c>
      <c r="F148" s="625">
        <f>'Precon Agenda Assembly'!F423</f>
        <v>0</v>
      </c>
      <c r="G148" s="20" t="str">
        <f>'Precon Agenda Assembly'!G423</f>
        <v>Email:</v>
      </c>
      <c r="H148" s="625">
        <f>'Precon Agenda Assembly'!H423</f>
        <v>0</v>
      </c>
      <c r="I148" s="625">
        <f>'Precon Agenda Assembly'!I423</f>
        <v>0</v>
      </c>
      <c r="J148" s="626">
        <f>'Precon Agenda Assembly'!J423</f>
        <v>0</v>
      </c>
    </row>
    <row r="149" spans="1:10" ht="32.1" customHeight="1" thickBot="1" x14ac:dyDescent="0.35">
      <c r="A149" s="5" t="str">
        <f>'Precon Agenda Assembly'!A411</f>
        <v>YES</v>
      </c>
      <c r="B149" s="627" t="s">
        <v>322</v>
      </c>
      <c r="C149" s="628"/>
      <c r="D149" s="628"/>
      <c r="E149" s="628"/>
      <c r="F149" s="628"/>
      <c r="G149" s="628"/>
      <c r="H149" s="628"/>
      <c r="I149" s="628"/>
      <c r="J149" s="629"/>
    </row>
    <row r="150" spans="1:10" x14ac:dyDescent="0.3">
      <c r="A150" s="5" t="str">
        <f>'Precon Agenda Assembly'!A412</f>
        <v>YES</v>
      </c>
      <c r="B150" s="630" t="str">
        <f>'Precon Agenda Assembly'!B425</f>
        <v>Safety Officer</v>
      </c>
      <c r="C150" s="631"/>
      <c r="D150" s="631"/>
      <c r="E150" s="631"/>
      <c r="F150" s="631"/>
      <c r="G150" s="631"/>
      <c r="H150" s="631"/>
      <c r="I150" s="631"/>
      <c r="J150" s="632"/>
    </row>
    <row r="151" spans="1:10" x14ac:dyDescent="0.3">
      <c r="A151" s="5" t="str">
        <f>'Precon Agenda Assembly'!A413</f>
        <v>YES</v>
      </c>
      <c r="B151" s="6" t="str">
        <f>'Precon Agenda Assembly'!B426</f>
        <v>Name:</v>
      </c>
      <c r="C151" s="620">
        <f>'Precon Agenda Assembly'!C426</f>
        <v>0</v>
      </c>
      <c r="D151" s="620">
        <f>'Precon Agenda Assembly'!D426</f>
        <v>0</v>
      </c>
      <c r="E151" s="620">
        <f>'Precon Agenda Assembly'!E426</f>
        <v>0</v>
      </c>
      <c r="F151" s="620">
        <f>'Precon Agenda Assembly'!F426</f>
        <v>0</v>
      </c>
      <c r="G151" s="7" t="str">
        <f>'Precon Agenda Assembly'!G426</f>
        <v>Office #:</v>
      </c>
      <c r="H151" s="621">
        <f>'Precon Agenda Assembly'!H426</f>
        <v>0</v>
      </c>
      <c r="I151" s="621">
        <f>'Precon Agenda Assembly'!I426</f>
        <v>0</v>
      </c>
      <c r="J151" s="622">
        <f>'Precon Agenda Assembly'!J426</f>
        <v>0</v>
      </c>
    </row>
    <row r="152" spans="1:10" ht="15" thickBot="1" x14ac:dyDescent="0.35">
      <c r="A152" s="5" t="str">
        <f>'Precon Agenda Assembly'!A414</f>
        <v>YES</v>
      </c>
      <c r="B152" s="8" t="str">
        <f>'Precon Agenda Assembly'!B427</f>
        <v>Mobile #:</v>
      </c>
      <c r="C152" s="625">
        <f>'Precon Agenda Assembly'!C427</f>
        <v>0</v>
      </c>
      <c r="D152" s="625">
        <f>'Precon Agenda Assembly'!D427</f>
        <v>0</v>
      </c>
      <c r="E152" s="625">
        <f>'Precon Agenda Assembly'!E427</f>
        <v>0</v>
      </c>
      <c r="F152" s="625">
        <f>'Precon Agenda Assembly'!F427</f>
        <v>0</v>
      </c>
      <c r="G152" s="9" t="str">
        <f>'Precon Agenda Assembly'!G427</f>
        <v>Email:</v>
      </c>
      <c r="H152" s="625">
        <f>'Precon Agenda Assembly'!H427</f>
        <v>0</v>
      </c>
      <c r="I152" s="625">
        <f>'Precon Agenda Assembly'!I427</f>
        <v>0</v>
      </c>
      <c r="J152" s="626">
        <f>'Precon Agenda Assembly'!J427</f>
        <v>0</v>
      </c>
    </row>
    <row r="153" spans="1:10" x14ac:dyDescent="0.3">
      <c r="A153" s="5" t="str">
        <f>'Precon Agenda Assembly'!A431</f>
        <v>YES</v>
      </c>
      <c r="B153" s="630" t="str">
        <f>'Precon Agenda Assembly'!B444</f>
        <v>Traffic Control Supervisor</v>
      </c>
      <c r="C153" s="631"/>
      <c r="D153" s="631"/>
      <c r="E153" s="631"/>
      <c r="F153" s="631"/>
      <c r="G153" s="631"/>
      <c r="H153" s="631"/>
      <c r="I153" s="631"/>
      <c r="J153" s="632"/>
    </row>
    <row r="154" spans="1:10" x14ac:dyDescent="0.3">
      <c r="A154" s="5" t="str">
        <f>'Precon Agenda Assembly'!A432</f>
        <v>YES</v>
      </c>
      <c r="B154" s="6" t="str">
        <f>'Precon Agenda Assembly'!B445</f>
        <v>Name:</v>
      </c>
      <c r="C154" s="620">
        <f>'Precon Agenda Assembly'!C445</f>
        <v>0</v>
      </c>
      <c r="D154" s="620">
        <f>'Precon Agenda Assembly'!D445</f>
        <v>0</v>
      </c>
      <c r="E154" s="620">
        <f>'Precon Agenda Assembly'!E445</f>
        <v>0</v>
      </c>
      <c r="F154" s="620">
        <f>'Precon Agenda Assembly'!F445</f>
        <v>0</v>
      </c>
      <c r="G154" s="7" t="str">
        <f>'Precon Agenda Assembly'!G445</f>
        <v>Office #:</v>
      </c>
      <c r="H154" s="621">
        <f>'Precon Agenda Assembly'!H445</f>
        <v>0</v>
      </c>
      <c r="I154" s="621">
        <f>'Precon Agenda Assembly'!I445</f>
        <v>0</v>
      </c>
      <c r="J154" s="622">
        <f>'Precon Agenda Assembly'!J445</f>
        <v>0</v>
      </c>
    </row>
    <row r="155" spans="1:10" ht="15" thickBot="1" x14ac:dyDescent="0.35">
      <c r="A155" s="5" t="str">
        <f>'Precon Agenda Assembly'!A433</f>
        <v>YES</v>
      </c>
      <c r="B155" s="8" t="str">
        <f>'Precon Agenda Assembly'!B446</f>
        <v>Mobile #:</v>
      </c>
      <c r="C155" s="625">
        <f>'Precon Agenda Assembly'!C446</f>
        <v>0</v>
      </c>
      <c r="D155" s="625">
        <f>'Precon Agenda Assembly'!D446</f>
        <v>0</v>
      </c>
      <c r="E155" s="625">
        <f>'Precon Agenda Assembly'!E446</f>
        <v>0</v>
      </c>
      <c r="F155" s="625">
        <f>'Precon Agenda Assembly'!F446</f>
        <v>0</v>
      </c>
      <c r="G155" s="9" t="str">
        <f>'Precon Agenda Assembly'!G446</f>
        <v>Email:</v>
      </c>
      <c r="H155" s="625">
        <f>'Precon Agenda Assembly'!H446</f>
        <v>0</v>
      </c>
      <c r="I155" s="625">
        <f>'Precon Agenda Assembly'!I446</f>
        <v>0</v>
      </c>
      <c r="J155" s="626">
        <f>'Precon Agenda Assembly'!J446</f>
        <v>0</v>
      </c>
    </row>
    <row r="156" spans="1:10" ht="32.1" customHeight="1" thickBot="1" x14ac:dyDescent="0.35">
      <c r="A156" s="5" t="str">
        <f>'Precon Agenda Assembly'!A440</f>
        <v>YES</v>
      </c>
      <c r="B156" s="627" t="s">
        <v>321</v>
      </c>
      <c r="C156" s="628"/>
      <c r="D156" s="628"/>
      <c r="E156" s="628"/>
      <c r="F156" s="628"/>
      <c r="G156" s="628"/>
      <c r="H156" s="628"/>
      <c r="I156" s="628"/>
      <c r="J156" s="629"/>
    </row>
    <row r="157" spans="1:10" x14ac:dyDescent="0.3">
      <c r="A157" s="5" t="str">
        <f>'Precon Agenda Assembly'!A441</f>
        <v>YES</v>
      </c>
      <c r="B157" s="630" t="str">
        <f>'Precon Agenda Assembly'!B454</f>
        <v>Local Agency Public Information</v>
      </c>
      <c r="C157" s="631"/>
      <c r="D157" s="631"/>
      <c r="E157" s="631"/>
      <c r="F157" s="631"/>
      <c r="G157" s="631"/>
      <c r="H157" s="631"/>
      <c r="I157" s="631"/>
      <c r="J157" s="632"/>
    </row>
    <row r="158" spans="1:10" x14ac:dyDescent="0.3">
      <c r="A158" s="5" t="str">
        <f>'Precon Agenda Assembly'!A442</f>
        <v>YES</v>
      </c>
      <c r="B158" s="6" t="str">
        <f>'Precon Agenda Assembly'!B455</f>
        <v>Name:</v>
      </c>
      <c r="C158" s="620">
        <f>'Precon Agenda Assembly'!C455</f>
        <v>0</v>
      </c>
      <c r="D158" s="620">
        <f>'Precon Agenda Assembly'!D455</f>
        <v>0</v>
      </c>
      <c r="E158" s="620">
        <f>'Precon Agenda Assembly'!E455</f>
        <v>0</v>
      </c>
      <c r="F158" s="620">
        <f>'Precon Agenda Assembly'!F455</f>
        <v>0</v>
      </c>
      <c r="G158" s="7" t="str">
        <f>'Precon Agenda Assembly'!G455</f>
        <v>Office #:</v>
      </c>
      <c r="H158" s="621">
        <f>'Precon Agenda Assembly'!H455</f>
        <v>0</v>
      </c>
      <c r="I158" s="621">
        <f>'Precon Agenda Assembly'!I455</f>
        <v>0</v>
      </c>
      <c r="J158" s="622">
        <f>'Precon Agenda Assembly'!J455</f>
        <v>0</v>
      </c>
    </row>
    <row r="159" spans="1:10" ht="15" thickBot="1" x14ac:dyDescent="0.35">
      <c r="A159" s="5" t="str">
        <f>'Precon Agenda Assembly'!A443</f>
        <v>YES</v>
      </c>
      <c r="B159" s="8" t="str">
        <f>'Precon Agenda Assembly'!B456</f>
        <v>Mobile #:</v>
      </c>
      <c r="C159" s="625">
        <f>'Precon Agenda Assembly'!C456</f>
        <v>0</v>
      </c>
      <c r="D159" s="625">
        <f>'Precon Agenda Assembly'!D456</f>
        <v>0</v>
      </c>
      <c r="E159" s="625">
        <f>'Precon Agenda Assembly'!E456</f>
        <v>0</v>
      </c>
      <c r="F159" s="625">
        <f>'Precon Agenda Assembly'!F456</f>
        <v>0</v>
      </c>
      <c r="G159" s="9" t="str">
        <f>'Precon Agenda Assembly'!G456</f>
        <v>Email:</v>
      </c>
      <c r="H159" s="625">
        <f>'Precon Agenda Assembly'!H456</f>
        <v>0</v>
      </c>
      <c r="I159" s="625">
        <f>'Precon Agenda Assembly'!I456</f>
        <v>0</v>
      </c>
      <c r="J159" s="626">
        <f>'Precon Agenda Assembly'!J456</f>
        <v>0</v>
      </c>
    </row>
    <row r="160" spans="1:10" ht="32.1" customHeight="1" thickBot="1" x14ac:dyDescent="0.35">
      <c r="A160" s="5" t="str">
        <f>'Precon Agenda Assembly'!A444</f>
        <v>YES</v>
      </c>
      <c r="B160" s="627" t="s">
        <v>322</v>
      </c>
      <c r="C160" s="628"/>
      <c r="D160" s="628"/>
      <c r="E160" s="628"/>
      <c r="F160" s="628"/>
      <c r="G160" s="628"/>
      <c r="H160" s="628"/>
      <c r="I160" s="628"/>
      <c r="J160" s="629"/>
    </row>
    <row r="161" spans="1:10" x14ac:dyDescent="0.3">
      <c r="A161" s="5" t="str">
        <f>'Precon Agenda Assembly'!A445</f>
        <v>YES</v>
      </c>
      <c r="B161" s="630" t="str">
        <f>'Precon Agenda Assembly'!B461</f>
        <v>Public Information Manager</v>
      </c>
      <c r="C161" s="631"/>
      <c r="D161" s="631"/>
      <c r="E161" s="631"/>
      <c r="F161" s="631"/>
      <c r="G161" s="631"/>
      <c r="H161" s="631"/>
      <c r="I161" s="631"/>
      <c r="J161" s="632"/>
    </row>
    <row r="162" spans="1:10" x14ac:dyDescent="0.3">
      <c r="A162" s="5" t="str">
        <f>'Precon Agenda Assembly'!A446</f>
        <v>YES</v>
      </c>
      <c r="B162" s="6" t="str">
        <f>'Precon Agenda Assembly'!B462</f>
        <v>Name:</v>
      </c>
      <c r="C162" s="620">
        <f>'Precon Agenda Assembly'!C462</f>
        <v>0</v>
      </c>
      <c r="D162" s="620">
        <f>'Precon Agenda Assembly'!D462</f>
        <v>0</v>
      </c>
      <c r="E162" s="620">
        <f>'Precon Agenda Assembly'!E462</f>
        <v>0</v>
      </c>
      <c r="F162" s="620">
        <f>'Precon Agenda Assembly'!F462</f>
        <v>0</v>
      </c>
      <c r="G162" s="7" t="str">
        <f>'Precon Agenda Assembly'!G462</f>
        <v>Office #:</v>
      </c>
      <c r="H162" s="621">
        <f>'Precon Agenda Assembly'!H462</f>
        <v>0</v>
      </c>
      <c r="I162" s="621">
        <f>'Precon Agenda Assembly'!I462</f>
        <v>0</v>
      </c>
      <c r="J162" s="622">
        <f>'Precon Agenda Assembly'!J462</f>
        <v>0</v>
      </c>
    </row>
    <row r="163" spans="1:10" ht="15" thickBot="1" x14ac:dyDescent="0.35">
      <c r="A163" s="5" t="str">
        <f>'Precon Agenda Assembly'!A447</f>
        <v>YES</v>
      </c>
      <c r="B163" s="8" t="str">
        <f>'Precon Agenda Assembly'!B463</f>
        <v>Mobile #:</v>
      </c>
      <c r="C163" s="625">
        <f>'Precon Agenda Assembly'!C463</f>
        <v>0</v>
      </c>
      <c r="D163" s="625">
        <f>'Precon Agenda Assembly'!D463</f>
        <v>0</v>
      </c>
      <c r="E163" s="625">
        <f>'Precon Agenda Assembly'!E463</f>
        <v>0</v>
      </c>
      <c r="F163" s="625">
        <f>'Precon Agenda Assembly'!F463</f>
        <v>0</v>
      </c>
      <c r="G163" s="9" t="str">
        <f>'Precon Agenda Assembly'!G463</f>
        <v>Email:</v>
      </c>
      <c r="H163" s="625">
        <f>'Precon Agenda Assembly'!H463</f>
        <v>0</v>
      </c>
      <c r="I163" s="625">
        <f>'Precon Agenda Assembly'!I463</f>
        <v>0</v>
      </c>
      <c r="J163" s="626">
        <f>'Precon Agenda Assembly'!J463</f>
        <v>0</v>
      </c>
    </row>
    <row r="164" spans="1:10" ht="32.1" customHeight="1" thickBot="1" x14ac:dyDescent="0.35">
      <c r="A164" s="5" t="str">
        <f>'Precon Agenda Assembly'!A461</f>
        <v>YES</v>
      </c>
      <c r="B164" s="627" t="s">
        <v>325</v>
      </c>
      <c r="C164" s="628"/>
      <c r="D164" s="628"/>
      <c r="E164" s="628"/>
      <c r="F164" s="628"/>
      <c r="G164" s="628"/>
      <c r="H164" s="628"/>
      <c r="I164" s="628"/>
      <c r="J164" s="629"/>
    </row>
    <row r="165" spans="1:10" x14ac:dyDescent="0.3">
      <c r="A165" s="5" t="str">
        <f>'Precon Agenda Assembly'!A462</f>
        <v>YES</v>
      </c>
      <c r="B165" s="630" t="str">
        <f>'Precon Agenda Assembly'!B475</f>
        <v>Organization:</v>
      </c>
      <c r="C165" s="631"/>
      <c r="D165" s="631"/>
      <c r="E165" s="631"/>
      <c r="F165" s="631"/>
      <c r="G165" s="631"/>
      <c r="H165" s="631"/>
      <c r="I165" s="631"/>
      <c r="J165" s="632"/>
    </row>
    <row r="166" spans="1:10" x14ac:dyDescent="0.3">
      <c r="A166" s="5" t="str">
        <f>'Precon Agenda Assembly'!A463</f>
        <v>YES</v>
      </c>
      <c r="B166" s="6" t="str">
        <f>'Precon Agenda Assembly'!B476</f>
        <v>Name:</v>
      </c>
      <c r="C166" s="620">
        <f>'Precon Agenda Assembly'!C476</f>
        <v>0</v>
      </c>
      <c r="D166" s="620">
        <f>'Precon Agenda Assembly'!D476</f>
        <v>0</v>
      </c>
      <c r="E166" s="620">
        <f>'Precon Agenda Assembly'!E476</f>
        <v>0</v>
      </c>
      <c r="F166" s="620">
        <f>'Precon Agenda Assembly'!F476</f>
        <v>0</v>
      </c>
      <c r="G166" s="7" t="str">
        <f>'Precon Agenda Assembly'!G476</f>
        <v>Title:</v>
      </c>
      <c r="H166" s="621">
        <f>'Precon Agenda Assembly'!H476</f>
        <v>0</v>
      </c>
      <c r="I166" s="621">
        <f>'Precon Agenda Assembly'!I476</f>
        <v>0</v>
      </c>
      <c r="J166" s="622">
        <f>'Precon Agenda Assembly'!J476</f>
        <v>0</v>
      </c>
    </row>
    <row r="167" spans="1:10" x14ac:dyDescent="0.3">
      <c r="A167" s="5" t="str">
        <f>'Precon Agenda Assembly'!A464</f>
        <v>YES</v>
      </c>
      <c r="B167" s="14" t="str">
        <f>'Precon Agenda Assembly'!B477</f>
        <v>Address:</v>
      </c>
      <c r="C167" s="623">
        <f>'Precon Agenda Assembly'!C477</f>
        <v>0</v>
      </c>
      <c r="D167" s="623">
        <f>'Precon Agenda Assembly'!D477</f>
        <v>0</v>
      </c>
      <c r="E167" s="623">
        <f>'Precon Agenda Assembly'!E477</f>
        <v>0</v>
      </c>
      <c r="F167" s="623">
        <f>'Precon Agenda Assembly'!F477</f>
        <v>0</v>
      </c>
      <c r="G167" s="15" t="str">
        <f>'Precon Agenda Assembly'!G477</f>
        <v>Office #:</v>
      </c>
      <c r="H167" s="623">
        <f>'Precon Agenda Assembly'!H477</f>
        <v>0</v>
      </c>
      <c r="I167" s="623">
        <f>'Precon Agenda Assembly'!I477</f>
        <v>0</v>
      </c>
      <c r="J167" s="624">
        <f>'Precon Agenda Assembly'!J477</f>
        <v>0</v>
      </c>
    </row>
    <row r="168" spans="1:10" ht="15" thickBot="1" x14ac:dyDescent="0.35">
      <c r="A168" s="5" t="str">
        <f>'Precon Agenda Assembly'!A465</f>
        <v>YES</v>
      </c>
      <c r="B168" s="16" t="str">
        <f>'Precon Agenda Assembly'!B478</f>
        <v>Mobile #:</v>
      </c>
      <c r="C168" s="633">
        <f>'Precon Agenda Assembly'!C478</f>
        <v>0</v>
      </c>
      <c r="D168" s="633">
        <f>'Precon Agenda Assembly'!D478</f>
        <v>0</v>
      </c>
      <c r="E168" s="633">
        <f>'Precon Agenda Assembly'!E478</f>
        <v>0</v>
      </c>
      <c r="F168" s="633">
        <f>'Precon Agenda Assembly'!F478</f>
        <v>0</v>
      </c>
      <c r="G168" s="9" t="str">
        <f>'Precon Agenda Assembly'!G478</f>
        <v>Email:</v>
      </c>
      <c r="H168" s="625">
        <f>'Precon Agenda Assembly'!H478</f>
        <v>0</v>
      </c>
      <c r="I168" s="625">
        <f>'Precon Agenda Assembly'!I478</f>
        <v>0</v>
      </c>
      <c r="J168" s="626">
        <f>'Precon Agenda Assembly'!J478</f>
        <v>0</v>
      </c>
    </row>
    <row r="169" spans="1:10" x14ac:dyDescent="0.3">
      <c r="A169" s="5" t="str">
        <f>'Precon Agenda Assembly'!A466</f>
        <v>YES</v>
      </c>
      <c r="B169" s="630" t="str">
        <f>'Precon Agenda Assembly'!B479</f>
        <v>Organization:</v>
      </c>
      <c r="C169" s="631"/>
      <c r="D169" s="631"/>
      <c r="E169" s="631"/>
      <c r="F169" s="631"/>
      <c r="G169" s="631"/>
      <c r="H169" s="631"/>
      <c r="I169" s="631"/>
      <c r="J169" s="632"/>
    </row>
    <row r="170" spans="1:10" x14ac:dyDescent="0.3">
      <c r="A170" s="5" t="str">
        <f>'Precon Agenda Assembly'!A467</f>
        <v>YES</v>
      </c>
      <c r="B170" s="6" t="str">
        <f>'Precon Agenda Assembly'!B480</f>
        <v>Name:</v>
      </c>
      <c r="C170" s="620">
        <f>'Precon Agenda Assembly'!C480</f>
        <v>0</v>
      </c>
      <c r="D170" s="620">
        <f>'Precon Agenda Assembly'!D480</f>
        <v>0</v>
      </c>
      <c r="E170" s="620">
        <f>'Precon Agenda Assembly'!E480</f>
        <v>0</v>
      </c>
      <c r="F170" s="620">
        <f>'Precon Agenda Assembly'!F480</f>
        <v>0</v>
      </c>
      <c r="G170" s="7" t="str">
        <f>'Precon Agenda Assembly'!G480</f>
        <v>Title:</v>
      </c>
      <c r="H170" s="621">
        <f>'Precon Agenda Assembly'!H480</f>
        <v>0</v>
      </c>
      <c r="I170" s="621">
        <f>'Precon Agenda Assembly'!I480</f>
        <v>0</v>
      </c>
      <c r="J170" s="622">
        <f>'Precon Agenda Assembly'!J480</f>
        <v>0</v>
      </c>
    </row>
    <row r="171" spans="1:10" x14ac:dyDescent="0.3">
      <c r="A171" s="5" t="str">
        <f>'Precon Agenda Assembly'!A468</f>
        <v>YES</v>
      </c>
      <c r="B171" s="14" t="str">
        <f>'Precon Agenda Assembly'!B481</f>
        <v>Address:</v>
      </c>
      <c r="C171" s="623">
        <f>'Precon Agenda Assembly'!C481</f>
        <v>0</v>
      </c>
      <c r="D171" s="623">
        <f>'Precon Agenda Assembly'!D481</f>
        <v>0</v>
      </c>
      <c r="E171" s="623">
        <f>'Precon Agenda Assembly'!E481</f>
        <v>0</v>
      </c>
      <c r="F171" s="623">
        <f>'Precon Agenda Assembly'!F481</f>
        <v>0</v>
      </c>
      <c r="G171" s="15" t="str">
        <f>'Precon Agenda Assembly'!G481</f>
        <v>Office #:</v>
      </c>
      <c r="H171" s="623">
        <f>'Precon Agenda Assembly'!H481</f>
        <v>0</v>
      </c>
      <c r="I171" s="623">
        <f>'Precon Agenda Assembly'!I481</f>
        <v>0</v>
      </c>
      <c r="J171" s="624">
        <f>'Precon Agenda Assembly'!J481</f>
        <v>0</v>
      </c>
    </row>
    <row r="172" spans="1:10" ht="15" thickBot="1" x14ac:dyDescent="0.35">
      <c r="A172" s="5" t="str">
        <f>'Precon Agenda Assembly'!A469</f>
        <v>YES</v>
      </c>
      <c r="B172" s="16" t="str">
        <f>'Precon Agenda Assembly'!B482</f>
        <v>Mobile #:</v>
      </c>
      <c r="C172" s="633">
        <f>'Precon Agenda Assembly'!C482</f>
        <v>0</v>
      </c>
      <c r="D172" s="633">
        <f>'Precon Agenda Assembly'!D482</f>
        <v>0</v>
      </c>
      <c r="E172" s="633">
        <f>'Precon Agenda Assembly'!E482</f>
        <v>0</v>
      </c>
      <c r="F172" s="633">
        <f>'Precon Agenda Assembly'!F482</f>
        <v>0</v>
      </c>
      <c r="G172" s="9" t="str">
        <f>'Precon Agenda Assembly'!G482</f>
        <v>Email:</v>
      </c>
      <c r="H172" s="625">
        <f>'Precon Agenda Assembly'!H482</f>
        <v>0</v>
      </c>
      <c r="I172" s="625">
        <f>'Precon Agenda Assembly'!I482</f>
        <v>0</v>
      </c>
      <c r="J172" s="626">
        <f>'Precon Agenda Assembly'!J482</f>
        <v>0</v>
      </c>
    </row>
    <row r="173" spans="1:10" x14ac:dyDescent="0.3">
      <c r="A173" s="5" t="str">
        <f>'Precon Agenda Assembly'!A470</f>
        <v>YES</v>
      </c>
      <c r="B173" s="630" t="str">
        <f>'Precon Agenda Assembly'!B483</f>
        <v>Organization:</v>
      </c>
      <c r="C173" s="631"/>
      <c r="D173" s="631"/>
      <c r="E173" s="631"/>
      <c r="F173" s="631"/>
      <c r="G173" s="631"/>
      <c r="H173" s="631"/>
      <c r="I173" s="631"/>
      <c r="J173" s="632"/>
    </row>
    <row r="174" spans="1:10" x14ac:dyDescent="0.3">
      <c r="A174" s="5" t="str">
        <f>'Precon Agenda Assembly'!A471</f>
        <v>YES</v>
      </c>
      <c r="B174" s="6" t="str">
        <f>'Precon Agenda Assembly'!B484</f>
        <v>Name:</v>
      </c>
      <c r="C174" s="620">
        <f>'Precon Agenda Assembly'!C484</f>
        <v>0</v>
      </c>
      <c r="D174" s="620">
        <f>'Precon Agenda Assembly'!D484</f>
        <v>0</v>
      </c>
      <c r="E174" s="620">
        <f>'Precon Agenda Assembly'!E484</f>
        <v>0</v>
      </c>
      <c r="F174" s="620">
        <f>'Precon Agenda Assembly'!F484</f>
        <v>0</v>
      </c>
      <c r="G174" s="7" t="str">
        <f>'Precon Agenda Assembly'!G484</f>
        <v>Title:</v>
      </c>
      <c r="H174" s="621">
        <f>'Precon Agenda Assembly'!H484</f>
        <v>0</v>
      </c>
      <c r="I174" s="621">
        <f>'Precon Agenda Assembly'!I484</f>
        <v>0</v>
      </c>
      <c r="J174" s="622">
        <f>'Precon Agenda Assembly'!J484</f>
        <v>0</v>
      </c>
    </row>
    <row r="175" spans="1:10" x14ac:dyDescent="0.3">
      <c r="A175" s="5" t="str">
        <f>'Precon Agenda Assembly'!A472</f>
        <v>YES</v>
      </c>
      <c r="B175" s="14" t="str">
        <f>'Precon Agenda Assembly'!B485</f>
        <v>Address:</v>
      </c>
      <c r="C175" s="623">
        <f>'Precon Agenda Assembly'!C485</f>
        <v>0</v>
      </c>
      <c r="D175" s="623">
        <f>'Precon Agenda Assembly'!D485</f>
        <v>0</v>
      </c>
      <c r="E175" s="623">
        <f>'Precon Agenda Assembly'!E485</f>
        <v>0</v>
      </c>
      <c r="F175" s="623">
        <f>'Precon Agenda Assembly'!F485</f>
        <v>0</v>
      </c>
      <c r="G175" s="15" t="str">
        <f>'Precon Agenda Assembly'!G485</f>
        <v>Office #:</v>
      </c>
      <c r="H175" s="623">
        <f>'Precon Agenda Assembly'!H485</f>
        <v>0</v>
      </c>
      <c r="I175" s="623">
        <f>'Precon Agenda Assembly'!I485</f>
        <v>0</v>
      </c>
      <c r="J175" s="624">
        <f>'Precon Agenda Assembly'!J485</f>
        <v>0</v>
      </c>
    </row>
    <row r="176" spans="1:10" ht="15" thickBot="1" x14ac:dyDescent="0.35">
      <c r="A176" s="5" t="str">
        <f>'Precon Agenda Assembly'!A473</f>
        <v>YES</v>
      </c>
      <c r="B176" s="16" t="str">
        <f>'Precon Agenda Assembly'!B486</f>
        <v>Mobile #:</v>
      </c>
      <c r="C176" s="633">
        <f>'Precon Agenda Assembly'!C486</f>
        <v>0</v>
      </c>
      <c r="D176" s="633">
        <f>'Precon Agenda Assembly'!D486</f>
        <v>0</v>
      </c>
      <c r="E176" s="633">
        <f>'Precon Agenda Assembly'!E486</f>
        <v>0</v>
      </c>
      <c r="F176" s="633">
        <f>'Precon Agenda Assembly'!F486</f>
        <v>0</v>
      </c>
      <c r="G176" s="9" t="str">
        <f>'Precon Agenda Assembly'!G486</f>
        <v>Email:</v>
      </c>
      <c r="H176" s="625">
        <f>'Precon Agenda Assembly'!H486</f>
        <v>0</v>
      </c>
      <c r="I176" s="625">
        <f>'Precon Agenda Assembly'!I486</f>
        <v>0</v>
      </c>
      <c r="J176" s="626">
        <f>'Precon Agenda Assembly'!J486</f>
        <v>0</v>
      </c>
    </row>
  </sheetData>
  <mergeCells count="287">
    <mergeCell ref="B1:J1"/>
    <mergeCell ref="B136:J136"/>
    <mergeCell ref="B140:J140"/>
    <mergeCell ref="B143:J143"/>
    <mergeCell ref="B7:J7"/>
    <mergeCell ref="C37:F37"/>
    <mergeCell ref="H37:J37"/>
    <mergeCell ref="C38:F38"/>
    <mergeCell ref="H38:J38"/>
    <mergeCell ref="B39:E39"/>
    <mergeCell ref="G39:J39"/>
    <mergeCell ref="B4:J4"/>
    <mergeCell ref="B19:J19"/>
    <mergeCell ref="C5:F5"/>
    <mergeCell ref="H5:J5"/>
    <mergeCell ref="C6:F6"/>
    <mergeCell ref="H6:J6"/>
    <mergeCell ref="C8:F8"/>
    <mergeCell ref="H8:J8"/>
    <mergeCell ref="C9:F9"/>
    <mergeCell ref="H9:J9"/>
    <mergeCell ref="H18:J18"/>
    <mergeCell ref="C28:F28"/>
    <mergeCell ref="H28:J28"/>
    <mergeCell ref="B10:J10"/>
    <mergeCell ref="B13:J13"/>
    <mergeCell ref="B16:J16"/>
    <mergeCell ref="C11:F11"/>
    <mergeCell ref="H11:J11"/>
    <mergeCell ref="C12:F12"/>
    <mergeCell ref="H12:J12"/>
    <mergeCell ref="C14:F14"/>
    <mergeCell ref="H14:J14"/>
    <mergeCell ref="C15:F15"/>
    <mergeCell ref="H15:J15"/>
    <mergeCell ref="C17:F17"/>
    <mergeCell ref="H17:J17"/>
    <mergeCell ref="C18:F18"/>
    <mergeCell ref="C20:F20"/>
    <mergeCell ref="H20:J20"/>
    <mergeCell ref="C21:F21"/>
    <mergeCell ref="H21:J21"/>
    <mergeCell ref="C23:F23"/>
    <mergeCell ref="H23:J23"/>
    <mergeCell ref="B22:J22"/>
    <mergeCell ref="C24:F24"/>
    <mergeCell ref="H24:J24"/>
    <mergeCell ref="C27:F27"/>
    <mergeCell ref="H49:J49"/>
    <mergeCell ref="C50:F50"/>
    <mergeCell ref="H50:J50"/>
    <mergeCell ref="B51:E51"/>
    <mergeCell ref="G51:J51"/>
    <mergeCell ref="B35:J35"/>
    <mergeCell ref="B36:J36"/>
    <mergeCell ref="B47:E47"/>
    <mergeCell ref="B29:J29"/>
    <mergeCell ref="B32:J32"/>
    <mergeCell ref="C30:F30"/>
    <mergeCell ref="H30:J30"/>
    <mergeCell ref="C31:F31"/>
    <mergeCell ref="H31:J31"/>
    <mergeCell ref="C33:F33"/>
    <mergeCell ref="H33:J33"/>
    <mergeCell ref="C34:F34"/>
    <mergeCell ref="H34:J34"/>
    <mergeCell ref="H27:J27"/>
    <mergeCell ref="B25:J25"/>
    <mergeCell ref="B26:J26"/>
    <mergeCell ref="B60:J60"/>
    <mergeCell ref="B61:J61"/>
    <mergeCell ref="B56:J56"/>
    <mergeCell ref="B57:J57"/>
    <mergeCell ref="C53:F53"/>
    <mergeCell ref="H53:J53"/>
    <mergeCell ref="C54:F54"/>
    <mergeCell ref="H54:J54"/>
    <mergeCell ref="B55:E55"/>
    <mergeCell ref="G55:J55"/>
    <mergeCell ref="C58:F58"/>
    <mergeCell ref="H58:J58"/>
    <mergeCell ref="C59:F59"/>
    <mergeCell ref="H59:J59"/>
    <mergeCell ref="C75:F75"/>
    <mergeCell ref="H75:J75"/>
    <mergeCell ref="B65:J65"/>
    <mergeCell ref="B68:J68"/>
    <mergeCell ref="B64:J64"/>
    <mergeCell ref="C62:F62"/>
    <mergeCell ref="H62:J62"/>
    <mergeCell ref="C63:F63"/>
    <mergeCell ref="H63:J63"/>
    <mergeCell ref="C66:F66"/>
    <mergeCell ref="H66:J66"/>
    <mergeCell ref="C67:F67"/>
    <mergeCell ref="H67:J67"/>
    <mergeCell ref="B73:J73"/>
    <mergeCell ref="B72:J72"/>
    <mergeCell ref="B69:J69"/>
    <mergeCell ref="C70:F70"/>
    <mergeCell ref="H70:J70"/>
    <mergeCell ref="C71:F71"/>
    <mergeCell ref="H71:J71"/>
    <mergeCell ref="C74:F74"/>
    <mergeCell ref="H74:J74"/>
    <mergeCell ref="B79:J79"/>
    <mergeCell ref="B80:J80"/>
    <mergeCell ref="B76:J76"/>
    <mergeCell ref="C77:F77"/>
    <mergeCell ref="H77:J77"/>
    <mergeCell ref="C78:F78"/>
    <mergeCell ref="H78:J78"/>
    <mergeCell ref="C81:F81"/>
    <mergeCell ref="H81:J81"/>
    <mergeCell ref="B92:J92"/>
    <mergeCell ref="C95:F95"/>
    <mergeCell ref="H95:J95"/>
    <mergeCell ref="C97:F97"/>
    <mergeCell ref="H97:J97"/>
    <mergeCell ref="B88:J88"/>
    <mergeCell ref="B84:J84"/>
    <mergeCell ref="C82:F82"/>
    <mergeCell ref="H82:J82"/>
    <mergeCell ref="C83:F83"/>
    <mergeCell ref="H83:J83"/>
    <mergeCell ref="C85:F85"/>
    <mergeCell ref="H85:J85"/>
    <mergeCell ref="C86:F86"/>
    <mergeCell ref="H86:J86"/>
    <mergeCell ref="C87:F87"/>
    <mergeCell ref="H87:J87"/>
    <mergeCell ref="C89:F89"/>
    <mergeCell ref="H89:J89"/>
    <mergeCell ref="C90:F90"/>
    <mergeCell ref="H90:J90"/>
    <mergeCell ref="C91:F91"/>
    <mergeCell ref="H91:J91"/>
    <mergeCell ref="C93:F93"/>
    <mergeCell ref="C98:F98"/>
    <mergeCell ref="H98:J98"/>
    <mergeCell ref="C99:F99"/>
    <mergeCell ref="H99:J99"/>
    <mergeCell ref="C101:F101"/>
    <mergeCell ref="H101:J101"/>
    <mergeCell ref="C102:F102"/>
    <mergeCell ref="H102:J102"/>
    <mergeCell ref="C103:F103"/>
    <mergeCell ref="H103:J103"/>
    <mergeCell ref="H119:J119"/>
    <mergeCell ref="B112:J112"/>
    <mergeCell ref="B108:J108"/>
    <mergeCell ref="C111:F111"/>
    <mergeCell ref="H111:J111"/>
    <mergeCell ref="C113:F113"/>
    <mergeCell ref="H113:J113"/>
    <mergeCell ref="B104:J104"/>
    <mergeCell ref="B100:J100"/>
    <mergeCell ref="C109:F109"/>
    <mergeCell ref="H109:J109"/>
    <mergeCell ref="C110:F110"/>
    <mergeCell ref="H110:J110"/>
    <mergeCell ref="C166:F166"/>
    <mergeCell ref="B149:J149"/>
    <mergeCell ref="B150:J150"/>
    <mergeCell ref="B146:J146"/>
    <mergeCell ref="B130:J130"/>
    <mergeCell ref="B131:J131"/>
    <mergeCell ref="B127:J127"/>
    <mergeCell ref="B124:J124"/>
    <mergeCell ref="C122:F122"/>
    <mergeCell ref="H122:J122"/>
    <mergeCell ref="C123:F123"/>
    <mergeCell ref="H123:J123"/>
    <mergeCell ref="C125:F125"/>
    <mergeCell ref="H125:J125"/>
    <mergeCell ref="C126:F126"/>
    <mergeCell ref="H126:J126"/>
    <mergeCell ref="C128:F128"/>
    <mergeCell ref="H128:J128"/>
    <mergeCell ref="B137:J137"/>
    <mergeCell ref="C129:F129"/>
    <mergeCell ref="H129:J129"/>
    <mergeCell ref="C132:F132"/>
    <mergeCell ref="H132:J132"/>
    <mergeCell ref="C133:F133"/>
    <mergeCell ref="C155:F155"/>
    <mergeCell ref="H155:J155"/>
    <mergeCell ref="C158:F158"/>
    <mergeCell ref="H158:J158"/>
    <mergeCell ref="C159:F159"/>
    <mergeCell ref="H159:J159"/>
    <mergeCell ref="B164:J164"/>
    <mergeCell ref="B165:J165"/>
    <mergeCell ref="B160:J160"/>
    <mergeCell ref="B161:J161"/>
    <mergeCell ref="C162:F162"/>
    <mergeCell ref="H162:J162"/>
    <mergeCell ref="C163:F163"/>
    <mergeCell ref="H163:J163"/>
    <mergeCell ref="B44:J44"/>
    <mergeCell ref="B40:J40"/>
    <mergeCell ref="C41:F41"/>
    <mergeCell ref="H41:J41"/>
    <mergeCell ref="C42:F42"/>
    <mergeCell ref="H42:J42"/>
    <mergeCell ref="B43:E43"/>
    <mergeCell ref="G43:J43"/>
    <mergeCell ref="B52:J52"/>
    <mergeCell ref="B48:J48"/>
    <mergeCell ref="C45:F45"/>
    <mergeCell ref="H45:J45"/>
    <mergeCell ref="C46:F46"/>
    <mergeCell ref="H46:J46"/>
    <mergeCell ref="G47:J47"/>
    <mergeCell ref="C49:F49"/>
    <mergeCell ref="H154:J154"/>
    <mergeCell ref="H93:J93"/>
    <mergeCell ref="C94:F94"/>
    <mergeCell ref="H94:J94"/>
    <mergeCell ref="C105:F105"/>
    <mergeCell ref="H105:J105"/>
    <mergeCell ref="C106:F106"/>
    <mergeCell ref="H106:J106"/>
    <mergeCell ref="C107:F107"/>
    <mergeCell ref="H107:J107"/>
    <mergeCell ref="B96:J96"/>
    <mergeCell ref="H133:J133"/>
    <mergeCell ref="B120:J120"/>
    <mergeCell ref="B121:J121"/>
    <mergeCell ref="B116:J116"/>
    <mergeCell ref="C114:F114"/>
    <mergeCell ref="H114:J114"/>
    <mergeCell ref="C115:F115"/>
    <mergeCell ref="H115:J115"/>
    <mergeCell ref="C117:F117"/>
    <mergeCell ref="H117:J117"/>
    <mergeCell ref="C118:F118"/>
    <mergeCell ref="H118:J118"/>
    <mergeCell ref="C119:F119"/>
    <mergeCell ref="C176:F176"/>
    <mergeCell ref="H176:J176"/>
    <mergeCell ref="C145:F145"/>
    <mergeCell ref="H145:J145"/>
    <mergeCell ref="C147:F147"/>
    <mergeCell ref="H147:J147"/>
    <mergeCell ref="C148:F148"/>
    <mergeCell ref="H148:J148"/>
    <mergeCell ref="C151:F151"/>
    <mergeCell ref="H151:J151"/>
    <mergeCell ref="C152:F152"/>
    <mergeCell ref="H152:J152"/>
    <mergeCell ref="B173:J173"/>
    <mergeCell ref="B169:J169"/>
    <mergeCell ref="C170:F170"/>
    <mergeCell ref="H170:J170"/>
    <mergeCell ref="C171:F171"/>
    <mergeCell ref="H171:J171"/>
    <mergeCell ref="C172:F172"/>
    <mergeCell ref="H172:J172"/>
    <mergeCell ref="H166:J166"/>
    <mergeCell ref="C167:F167"/>
    <mergeCell ref="H167:J167"/>
    <mergeCell ref="C168:F168"/>
    <mergeCell ref="B3:C3"/>
    <mergeCell ref="C174:F174"/>
    <mergeCell ref="H174:J174"/>
    <mergeCell ref="C175:F175"/>
    <mergeCell ref="H175:J175"/>
    <mergeCell ref="C142:F142"/>
    <mergeCell ref="H142:J142"/>
    <mergeCell ref="C144:F144"/>
    <mergeCell ref="H144:J144"/>
    <mergeCell ref="C134:F134"/>
    <mergeCell ref="H134:J134"/>
    <mergeCell ref="C135:F135"/>
    <mergeCell ref="H135:J135"/>
    <mergeCell ref="C138:F138"/>
    <mergeCell ref="H138:J138"/>
    <mergeCell ref="C139:F139"/>
    <mergeCell ref="H139:J139"/>
    <mergeCell ref="C141:F141"/>
    <mergeCell ref="H141:J141"/>
    <mergeCell ref="H168:J168"/>
    <mergeCell ref="B156:J156"/>
    <mergeCell ref="B157:J157"/>
    <mergeCell ref="B153:J153"/>
    <mergeCell ref="C154:F154"/>
  </mergeCells>
  <conditionalFormatting sqref="A140:A176 A3:A136">
    <cfRule type="cellIs" dxfId="288" priority="9" operator="equal">
      <formula>"NO"</formula>
    </cfRule>
  </conditionalFormatting>
  <conditionalFormatting sqref="A137:A139">
    <cfRule type="cellIs" dxfId="287" priority="7" operator="equal">
      <formula>"NO"</formula>
    </cfRule>
  </conditionalFormatting>
  <conditionalFormatting sqref="F39">
    <cfRule type="cellIs" dxfId="286" priority="5" operator="equal">
      <formula>"NO"</formula>
    </cfRule>
  </conditionalFormatting>
  <conditionalFormatting sqref="F43">
    <cfRule type="cellIs" dxfId="285" priority="4" operator="equal">
      <formula>"NO"</formula>
    </cfRule>
  </conditionalFormatting>
  <conditionalFormatting sqref="F47">
    <cfRule type="cellIs" dxfId="284" priority="3" operator="equal">
      <formula>"NO"</formula>
    </cfRule>
  </conditionalFormatting>
  <conditionalFormatting sqref="F51">
    <cfRule type="cellIs" dxfId="283" priority="2" operator="equal">
      <formula>"NO"</formula>
    </cfRule>
  </conditionalFormatting>
  <conditionalFormatting sqref="F55">
    <cfRule type="cellIs" dxfId="282" priority="1" operator="equal">
      <formula>"NO"</formula>
    </cfRule>
  </conditionalFormatting>
  <dataValidations disablePrompts="1" count="1">
    <dataValidation type="list" allowBlank="1" showInputMessage="1" showErrorMessage="1" sqref="A137:A139" xr:uid="{00000000-0002-0000-0300-000000000000}">
      <formula1>"YES,NO"</formula1>
    </dataValidation>
  </dataValidations>
  <pageMargins left="0.75" right="0.5" top="0.6" bottom="0.65" header="0.3" footer="0.3"/>
  <pageSetup scale="99" orientation="landscape" r:id="rId1"/>
  <headerFooter>
    <oddFooter>&amp;L&amp;"Arial Narrow,Regular"&amp;8&amp;Z&amp;F
&amp;A&amp;R&amp;"Arial Narrow,Regular"&amp;8&amp;P of  7
Updated 2/12/19</oddFooter>
  </headerFooter>
  <rowBreaks count="6" manualBreakCount="6">
    <brk id="1" max="16383" man="1"/>
    <brk id="2" min="1" max="9" man="1"/>
    <brk id="34" min="1" max="9" man="1"/>
    <brk id="91" max="16383" man="1"/>
    <brk id="119" max="16383" man="1"/>
    <brk id="176" max="16383" man="1"/>
  </rowBreaks>
  <colBreaks count="1" manualBreakCount="1">
    <brk id="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sheetPr>
  <dimension ref="A1:L86"/>
  <sheetViews>
    <sheetView tabSelected="1" view="pageBreakPreview" zoomScale="80" zoomScaleNormal="100" zoomScaleSheetLayoutView="80" workbookViewId="0">
      <selection activeCell="Q13" sqref="Q12:R13"/>
    </sheetView>
  </sheetViews>
  <sheetFormatPr defaultRowHeight="14.4" x14ac:dyDescent="0.3"/>
  <cols>
    <col min="1" max="1" width="9.6640625" customWidth="1"/>
    <col min="2" max="2" width="30.6640625" customWidth="1"/>
    <col min="3" max="6" width="9.6640625" customWidth="1"/>
    <col min="7" max="7" width="21.109375" bestFit="1" customWidth="1"/>
    <col min="8" max="8" width="13.88671875" customWidth="1"/>
    <col min="9" max="9" width="13.6640625" customWidth="1"/>
    <col min="10" max="10" width="9.88671875" style="44" bestFit="1" customWidth="1"/>
  </cols>
  <sheetData>
    <row r="1" spans="1:12" ht="23.4" x14ac:dyDescent="0.45">
      <c r="A1" s="573" t="s">
        <v>572</v>
      </c>
      <c r="B1" s="573"/>
      <c r="C1" s="573"/>
      <c r="D1" s="573"/>
      <c r="E1" s="573"/>
      <c r="F1" s="573"/>
      <c r="G1" s="573"/>
      <c r="H1" s="573"/>
      <c r="I1" s="573"/>
    </row>
    <row r="2" spans="1:12" s="45" customFormat="1" ht="21.6" x14ac:dyDescent="0.3">
      <c r="A2" s="107"/>
      <c r="B2" s="235" t="s">
        <v>383</v>
      </c>
      <c r="C2" s="653" t="str">
        <f>IF('Precon Agenda Assembly'!D39=0,"",'Precon Agenda Assembly'!D39)</f>
        <v/>
      </c>
      <c r="D2" s="653"/>
      <c r="E2" s="653"/>
      <c r="F2" s="654" t="s">
        <v>384</v>
      </c>
      <c r="G2" s="654"/>
      <c r="H2" s="653">
        <f>'Precon Agenda Assembly'!I39</f>
        <v>0</v>
      </c>
      <c r="I2" s="653"/>
      <c r="J2" s="25" t="str">
        <f>REPT(CHAR(10),1)</f>
        <v xml:space="preserve">
</v>
      </c>
    </row>
    <row r="3" spans="1:12" s="45" customFormat="1" ht="21.6" x14ac:dyDescent="0.3">
      <c r="A3" s="111"/>
      <c r="B3" s="236" t="str">
        <f>'Precon Agenda Assembly'!B38:C38</f>
        <v>Local Agency:</v>
      </c>
      <c r="C3" s="655" t="str">
        <f>IF('Precon Agenda Assembly'!D38=0,"",'Precon Agenda Assembly'!D38)</f>
        <v/>
      </c>
      <c r="D3" s="655"/>
      <c r="E3" s="655"/>
      <c r="F3" s="656"/>
      <c r="G3" s="657"/>
      <c r="H3" s="537"/>
      <c r="I3" s="537"/>
      <c r="J3" s="109" t="str">
        <f t="shared" ref="J3:J7" si="0">REPT(CHAR(10),1)</f>
        <v xml:space="preserve">
</v>
      </c>
    </row>
    <row r="4" spans="1:12" s="45" customFormat="1" ht="21.6" x14ac:dyDescent="0.3">
      <c r="A4" s="108"/>
      <c r="B4" s="237" t="s">
        <v>565</v>
      </c>
      <c r="C4" s="239" t="str">
        <f>IF('Precon Agenda Assembly'!D40=0,"",'Precon Agenda Assembly'!D40)</f>
        <v>SH</v>
      </c>
      <c r="D4" s="241">
        <f>'Precon Agenda Assembly'!E40</f>
        <v>0</v>
      </c>
      <c r="E4" s="237" t="s">
        <v>381</v>
      </c>
      <c r="F4" s="242">
        <f>'Precon Agenda Assembly'!G40</f>
        <v>0</v>
      </c>
      <c r="G4" s="237" t="s">
        <v>382</v>
      </c>
      <c r="H4" s="242">
        <f>'Precon Agenda Assembly'!J40</f>
        <v>0</v>
      </c>
      <c r="I4" s="110"/>
      <c r="J4" s="25" t="str">
        <f t="shared" si="0"/>
        <v xml:space="preserve">
</v>
      </c>
    </row>
    <row r="5" spans="1:12" s="45" customFormat="1" ht="21.6" x14ac:dyDescent="0.3">
      <c r="B5" s="238" t="s">
        <v>562</v>
      </c>
      <c r="C5" s="653" t="str">
        <f>IF('Precon Agenda Assembly'!D41=0,"",'Precon Agenda Assembly'!D41)</f>
        <v/>
      </c>
      <c r="D5" s="653"/>
      <c r="E5" s="653"/>
      <c r="F5" s="653"/>
      <c r="G5" s="653"/>
      <c r="H5" s="653"/>
      <c r="I5" s="653"/>
      <c r="J5" s="25" t="str">
        <f t="shared" si="0"/>
        <v xml:space="preserve">
</v>
      </c>
    </row>
    <row r="6" spans="1:12" s="45" customFormat="1" ht="21.6" x14ac:dyDescent="0.3">
      <c r="A6" s="105"/>
      <c r="B6" s="235" t="s">
        <v>386</v>
      </c>
      <c r="C6" s="666" t="str">
        <f>IF('Precon Agenda Assembly'!D42=0,"",'Precon Agenda Assembly'!D42)</f>
        <v/>
      </c>
      <c r="D6" s="666"/>
      <c r="E6" s="666"/>
      <c r="F6" s="666"/>
      <c r="G6" s="666"/>
      <c r="H6" s="666"/>
      <c r="I6" s="666"/>
      <c r="J6" s="25" t="str">
        <f t="shared" si="0"/>
        <v xml:space="preserve">
</v>
      </c>
    </row>
    <row r="7" spans="1:12" s="45" customFormat="1" ht="21.6" x14ac:dyDescent="0.3">
      <c r="A7" s="105"/>
      <c r="B7" s="106"/>
      <c r="C7" s="667" t="str">
        <f>IF('Precon Agenda Assembly'!D43=0,"",'Precon Agenda Assembly'!D43)</f>
        <v/>
      </c>
      <c r="D7" s="667"/>
      <c r="E7" s="667"/>
      <c r="F7" s="667"/>
      <c r="G7" s="667"/>
      <c r="H7" s="667"/>
      <c r="I7" s="667"/>
      <c r="J7" s="25" t="str">
        <f t="shared" si="0"/>
        <v xml:space="preserve">
</v>
      </c>
    </row>
    <row r="8" spans="1:12" ht="15" customHeight="1" thickBot="1" x14ac:dyDescent="0.35"/>
    <row r="9" spans="1:12" ht="36" customHeight="1" thickBot="1" x14ac:dyDescent="0.35">
      <c r="A9" s="668" t="s">
        <v>534</v>
      </c>
      <c r="B9" s="669"/>
      <c r="C9" s="670"/>
      <c r="D9" s="670"/>
      <c r="E9" s="670"/>
      <c r="F9" s="670"/>
      <c r="G9" s="46" t="s">
        <v>535</v>
      </c>
      <c r="H9" s="47" t="s">
        <v>536</v>
      </c>
      <c r="I9" s="48" t="s">
        <v>537</v>
      </c>
      <c r="J9" s="2" t="s">
        <v>538</v>
      </c>
      <c r="L9" s="77"/>
    </row>
    <row r="10" spans="1:12" ht="22.5" customHeight="1" x14ac:dyDescent="0.3">
      <c r="A10" s="49" t="s">
        <v>209</v>
      </c>
      <c r="B10" s="671" t="s">
        <v>128</v>
      </c>
      <c r="C10" s="671"/>
      <c r="D10" s="671"/>
      <c r="E10" s="671"/>
      <c r="F10" s="671"/>
      <c r="G10" s="50" t="s">
        <v>160</v>
      </c>
      <c r="H10" s="50" t="s">
        <v>326</v>
      </c>
      <c r="I10" s="51">
        <f>'Precon Agenda Assembly'!J123</f>
        <v>0</v>
      </c>
      <c r="J10" s="76" t="str">
        <f>'Precon Agenda Assembly'!A123</f>
        <v>YES</v>
      </c>
    </row>
    <row r="11" spans="1:12" x14ac:dyDescent="0.3">
      <c r="A11" s="68" t="s">
        <v>210</v>
      </c>
      <c r="B11" s="659" t="s">
        <v>111</v>
      </c>
      <c r="C11" s="659"/>
      <c r="D11" s="659"/>
      <c r="E11" s="659"/>
      <c r="F11" s="659"/>
      <c r="G11" s="69" t="s">
        <v>157</v>
      </c>
      <c r="H11" s="69" t="s">
        <v>326</v>
      </c>
      <c r="I11" s="70">
        <f>'Precon Agenda Assembly'!J124</f>
        <v>0</v>
      </c>
      <c r="J11" s="76" t="str">
        <f>'Precon Agenda Assembly'!A124</f>
        <v>YES</v>
      </c>
    </row>
    <row r="12" spans="1:12" ht="14.4" customHeight="1" x14ac:dyDescent="0.3">
      <c r="A12" s="62" t="s">
        <v>212</v>
      </c>
      <c r="B12" s="658" t="s">
        <v>107</v>
      </c>
      <c r="C12" s="658"/>
      <c r="D12" s="658"/>
      <c r="E12" s="658"/>
      <c r="F12" s="658"/>
      <c r="G12" s="63" t="s">
        <v>159</v>
      </c>
      <c r="H12" s="63" t="s">
        <v>183</v>
      </c>
      <c r="I12" s="64">
        <f>'Precon Agenda Assembly'!J134</f>
        <v>0</v>
      </c>
      <c r="J12" s="76" t="str">
        <f>'Precon Agenda Assembly'!A134</f>
        <v>YES</v>
      </c>
    </row>
    <row r="13" spans="1:12" x14ac:dyDescent="0.3">
      <c r="A13" s="52" t="s">
        <v>213</v>
      </c>
      <c r="B13" s="660" t="s">
        <v>140</v>
      </c>
      <c r="C13" s="660"/>
      <c r="D13" s="660"/>
      <c r="E13" s="660"/>
      <c r="F13" s="660"/>
      <c r="G13" s="53" t="s">
        <v>158</v>
      </c>
      <c r="H13" s="53" t="s">
        <v>326</v>
      </c>
      <c r="I13" s="54">
        <f>'Precon Agenda Assembly'!J135</f>
        <v>0</v>
      </c>
      <c r="J13" s="76" t="str">
        <f>'Precon Agenda Assembly'!A135</f>
        <v>YES</v>
      </c>
    </row>
    <row r="14" spans="1:12" ht="27.6" x14ac:dyDescent="0.3">
      <c r="A14" s="68" t="s">
        <v>422</v>
      </c>
      <c r="B14" s="659" t="s">
        <v>423</v>
      </c>
      <c r="C14" s="659"/>
      <c r="D14" s="659"/>
      <c r="E14" s="659"/>
      <c r="F14" s="659"/>
      <c r="G14" s="69" t="s">
        <v>159</v>
      </c>
      <c r="H14" s="71" t="s">
        <v>566</v>
      </c>
      <c r="I14" s="70">
        <f>'Precon Agenda Assembly'!J136</f>
        <v>0</v>
      </c>
      <c r="J14" s="76" t="str">
        <f>'Precon Agenda Assembly'!A136</f>
        <v>YES</v>
      </c>
    </row>
    <row r="15" spans="1:12" ht="27.6" x14ac:dyDescent="0.3">
      <c r="A15" s="62" t="s">
        <v>147</v>
      </c>
      <c r="B15" s="658" t="s">
        <v>216</v>
      </c>
      <c r="C15" s="658"/>
      <c r="D15" s="658"/>
      <c r="E15" s="658"/>
      <c r="F15" s="658"/>
      <c r="G15" s="63" t="s">
        <v>218</v>
      </c>
      <c r="H15" s="63" t="s">
        <v>215</v>
      </c>
      <c r="I15" s="64">
        <f>'Precon Agenda Assembly'!J148</f>
        <v>0</v>
      </c>
      <c r="J15" s="76" t="str">
        <f>'Precon Agenda Assembly'!A148</f>
        <v>YES</v>
      </c>
    </row>
    <row r="16" spans="1:12" x14ac:dyDescent="0.3">
      <c r="A16" s="52" t="s">
        <v>214</v>
      </c>
      <c r="B16" s="660" t="s">
        <v>375</v>
      </c>
      <c r="C16" s="660"/>
      <c r="D16" s="660"/>
      <c r="E16" s="660"/>
      <c r="F16" s="660"/>
      <c r="G16" s="53" t="s">
        <v>219</v>
      </c>
      <c r="H16" s="53" t="s">
        <v>326</v>
      </c>
      <c r="I16" s="54">
        <f>'Precon Agenda Assembly'!J149</f>
        <v>0</v>
      </c>
      <c r="J16" s="76" t="str">
        <f>'Precon Agenda Assembly'!A149</f>
        <v>YES</v>
      </c>
    </row>
    <row r="17" spans="1:10" ht="27.6" x14ac:dyDescent="0.3">
      <c r="A17" s="52" t="s">
        <v>217</v>
      </c>
      <c r="B17" s="660" t="s">
        <v>222</v>
      </c>
      <c r="C17" s="660"/>
      <c r="D17" s="660"/>
      <c r="E17" s="660"/>
      <c r="F17" s="660"/>
      <c r="G17" s="53" t="s">
        <v>220</v>
      </c>
      <c r="H17" s="53" t="s">
        <v>221</v>
      </c>
      <c r="I17" s="54">
        <f>'Precon Agenda Assembly'!J150</f>
        <v>0</v>
      </c>
      <c r="J17" s="76" t="str">
        <f>'Precon Agenda Assembly'!A150</f>
        <v>YES</v>
      </c>
    </row>
    <row r="18" spans="1:10" ht="41.4" x14ac:dyDescent="0.3">
      <c r="A18" s="52" t="s">
        <v>225</v>
      </c>
      <c r="B18" s="660" t="s">
        <v>233</v>
      </c>
      <c r="C18" s="660"/>
      <c r="D18" s="660"/>
      <c r="E18" s="660"/>
      <c r="F18" s="660"/>
      <c r="G18" s="53" t="s">
        <v>234</v>
      </c>
      <c r="H18" s="53" t="s">
        <v>232</v>
      </c>
      <c r="I18" s="54">
        <f>'Precon Agenda Assembly'!J151</f>
        <v>0</v>
      </c>
      <c r="J18" s="76" t="str">
        <f>'Precon Agenda Assembly'!A151</f>
        <v>YES</v>
      </c>
    </row>
    <row r="19" spans="1:10" ht="55.2" x14ac:dyDescent="0.3">
      <c r="A19" s="52" t="s">
        <v>226</v>
      </c>
      <c r="B19" s="660" t="s">
        <v>119</v>
      </c>
      <c r="C19" s="660"/>
      <c r="D19" s="660"/>
      <c r="E19" s="660"/>
      <c r="F19" s="660"/>
      <c r="G19" s="53" t="s">
        <v>223</v>
      </c>
      <c r="H19" s="53" t="s">
        <v>224</v>
      </c>
      <c r="I19" s="54">
        <f>'Precon Agenda Assembly'!J152</f>
        <v>0</v>
      </c>
      <c r="J19" s="76" t="str">
        <f>'Precon Agenda Assembly'!A152</f>
        <v>YES</v>
      </c>
    </row>
    <row r="20" spans="1:10" ht="41.4" x14ac:dyDescent="0.3">
      <c r="A20" s="68" t="s">
        <v>231</v>
      </c>
      <c r="B20" s="659" t="s">
        <v>227</v>
      </c>
      <c r="C20" s="659"/>
      <c r="D20" s="659"/>
      <c r="E20" s="659"/>
      <c r="F20" s="659"/>
      <c r="G20" s="69" t="s">
        <v>228</v>
      </c>
      <c r="H20" s="69" t="s">
        <v>229</v>
      </c>
      <c r="I20" s="70">
        <f>'Precon Agenda Assembly'!J153</f>
        <v>0</v>
      </c>
      <c r="J20" s="76" t="str">
        <f>'Precon Agenda Assembly'!A153</f>
        <v>YES</v>
      </c>
    </row>
    <row r="21" spans="1:10" ht="27.6" x14ac:dyDescent="0.3">
      <c r="A21" s="62" t="s">
        <v>148</v>
      </c>
      <c r="B21" s="658" t="s">
        <v>45</v>
      </c>
      <c r="C21" s="658"/>
      <c r="D21" s="658"/>
      <c r="E21" s="658"/>
      <c r="F21" s="658"/>
      <c r="G21" s="63" t="s">
        <v>187</v>
      </c>
      <c r="H21" s="63" t="s">
        <v>237</v>
      </c>
      <c r="I21" s="64">
        <f>'Precon Agenda Assembly'!J165</f>
        <v>0</v>
      </c>
      <c r="J21" s="76" t="str">
        <f>'Precon Agenda Assembly'!A165</f>
        <v>YES</v>
      </c>
    </row>
    <row r="22" spans="1:10" ht="27.6" x14ac:dyDescent="0.3">
      <c r="A22" s="68" t="s">
        <v>236</v>
      </c>
      <c r="B22" s="659" t="s">
        <v>44</v>
      </c>
      <c r="C22" s="659"/>
      <c r="D22" s="659"/>
      <c r="E22" s="659"/>
      <c r="F22" s="659"/>
      <c r="G22" s="69">
        <v>109.01</v>
      </c>
      <c r="H22" s="69" t="s">
        <v>237</v>
      </c>
      <c r="I22" s="70">
        <f>'Precon Agenda Assembly'!J166</f>
        <v>0</v>
      </c>
      <c r="J22" s="76" t="str">
        <f>'Precon Agenda Assembly'!A166</f>
        <v>YES</v>
      </c>
    </row>
    <row r="23" spans="1:10" ht="36" x14ac:dyDescent="0.3">
      <c r="A23" s="65" t="s">
        <v>364</v>
      </c>
      <c r="B23" s="665" t="s">
        <v>359</v>
      </c>
      <c r="C23" s="665"/>
      <c r="D23" s="665"/>
      <c r="E23" s="665"/>
      <c r="F23" s="665"/>
      <c r="G23" s="66" t="s">
        <v>354</v>
      </c>
      <c r="H23" s="67" t="s">
        <v>360</v>
      </c>
      <c r="I23" s="64">
        <f>'Precon Agenda Assembly'!J198</f>
        <v>0</v>
      </c>
      <c r="J23" s="76" t="str">
        <f>'Precon Agenda Assembly'!A198</f>
        <v>YES</v>
      </c>
    </row>
    <row r="24" spans="1:10" ht="36" x14ac:dyDescent="0.3">
      <c r="A24" s="56" t="s">
        <v>238</v>
      </c>
      <c r="B24" s="663" t="s">
        <v>37</v>
      </c>
      <c r="C24" s="663"/>
      <c r="D24" s="663"/>
      <c r="E24" s="663"/>
      <c r="F24" s="663"/>
      <c r="G24" s="55" t="s">
        <v>354</v>
      </c>
      <c r="H24" s="57" t="s">
        <v>327</v>
      </c>
      <c r="I24" s="54">
        <f>'Precon Agenda Assembly'!J199</f>
        <v>0</v>
      </c>
      <c r="J24" s="76" t="str">
        <f>'Precon Agenda Assembly'!A199</f>
        <v>YES</v>
      </c>
    </row>
    <row r="25" spans="1:10" ht="48" x14ac:dyDescent="0.3">
      <c r="A25" s="56" t="s">
        <v>239</v>
      </c>
      <c r="B25" s="663" t="s">
        <v>363</v>
      </c>
      <c r="C25" s="663"/>
      <c r="D25" s="663"/>
      <c r="E25" s="663"/>
      <c r="F25" s="663"/>
      <c r="G25" s="55" t="s">
        <v>354</v>
      </c>
      <c r="H25" s="57" t="s">
        <v>362</v>
      </c>
      <c r="I25" s="54">
        <f>'Precon Agenda Assembly'!J200</f>
        <v>0</v>
      </c>
      <c r="J25" s="76" t="str">
        <f>'Precon Agenda Assembly'!A200</f>
        <v>YES</v>
      </c>
    </row>
    <row r="26" spans="1:10" ht="51" customHeight="1" x14ac:dyDescent="0.3">
      <c r="A26" s="56" t="s">
        <v>145</v>
      </c>
      <c r="B26" s="663" t="s">
        <v>348</v>
      </c>
      <c r="C26" s="663"/>
      <c r="D26" s="663"/>
      <c r="E26" s="663"/>
      <c r="F26" s="663"/>
      <c r="G26" s="55" t="s">
        <v>242</v>
      </c>
      <c r="H26" s="57" t="s">
        <v>243</v>
      </c>
      <c r="I26" s="54">
        <f>'Precon Agenda Assembly'!J201</f>
        <v>0</v>
      </c>
      <c r="J26" s="76" t="str">
        <f>'Precon Agenda Assembly'!A201</f>
        <v>YES</v>
      </c>
    </row>
    <row r="27" spans="1:10" ht="48" customHeight="1" x14ac:dyDescent="0.3">
      <c r="A27" s="56" t="s">
        <v>240</v>
      </c>
      <c r="B27" s="663" t="s">
        <v>349</v>
      </c>
      <c r="C27" s="663"/>
      <c r="D27" s="663"/>
      <c r="E27" s="663"/>
      <c r="F27" s="663"/>
      <c r="G27" s="55" t="s">
        <v>242</v>
      </c>
      <c r="H27" s="57" t="s">
        <v>244</v>
      </c>
      <c r="I27" s="54">
        <f>'Precon Agenda Assembly'!J202</f>
        <v>0</v>
      </c>
      <c r="J27" s="76" t="str">
        <f>'Precon Agenda Assembly'!A96</f>
        <v>YES</v>
      </c>
    </row>
    <row r="28" spans="1:10" ht="38.25" customHeight="1" x14ac:dyDescent="0.3">
      <c r="A28" s="56" t="s">
        <v>241</v>
      </c>
      <c r="B28" s="663" t="s">
        <v>141</v>
      </c>
      <c r="C28" s="663"/>
      <c r="D28" s="663"/>
      <c r="E28" s="663"/>
      <c r="F28" s="663"/>
      <c r="G28" s="55" t="s">
        <v>355</v>
      </c>
      <c r="H28" s="57" t="s">
        <v>366</v>
      </c>
      <c r="I28" s="54">
        <f>'Precon Agenda Assembly'!J203</f>
        <v>0</v>
      </c>
      <c r="J28" s="76" t="str">
        <f>'Precon Agenda Assembly'!A203</f>
        <v>YES</v>
      </c>
    </row>
    <row r="29" spans="1:10" ht="27.6" x14ac:dyDescent="0.3">
      <c r="A29" s="56" t="s">
        <v>146</v>
      </c>
      <c r="B29" s="663" t="s">
        <v>361</v>
      </c>
      <c r="C29" s="663"/>
      <c r="D29" s="663"/>
      <c r="E29" s="663"/>
      <c r="F29" s="663"/>
      <c r="G29" s="55" t="s">
        <v>355</v>
      </c>
      <c r="H29" s="57" t="s">
        <v>366</v>
      </c>
      <c r="I29" s="54">
        <f>'Precon Agenda Assembly'!J204</f>
        <v>0</v>
      </c>
      <c r="J29" s="76" t="str">
        <f>'Precon Agenda Assembly'!A204</f>
        <v>YES</v>
      </c>
    </row>
    <row r="30" spans="1:10" ht="48" x14ac:dyDescent="0.3">
      <c r="A30" s="56" t="s">
        <v>245</v>
      </c>
      <c r="B30" s="663" t="s">
        <v>106</v>
      </c>
      <c r="C30" s="663"/>
      <c r="D30" s="663"/>
      <c r="E30" s="663"/>
      <c r="F30" s="663"/>
      <c r="G30" s="55" t="s">
        <v>355</v>
      </c>
      <c r="H30" s="57" t="s">
        <v>185</v>
      </c>
      <c r="I30" s="54">
        <f>'Precon Agenda Assembly'!J205</f>
        <v>0</v>
      </c>
      <c r="J30" s="76" t="str">
        <f>'Precon Agenda Assembly'!A205</f>
        <v>YES</v>
      </c>
    </row>
    <row r="31" spans="1:10" ht="48" x14ac:dyDescent="0.3">
      <c r="A31" s="56" t="s">
        <v>246</v>
      </c>
      <c r="B31" s="663" t="s">
        <v>358</v>
      </c>
      <c r="C31" s="663"/>
      <c r="D31" s="663"/>
      <c r="E31" s="663"/>
      <c r="F31" s="663"/>
      <c r="G31" s="55">
        <v>108.01</v>
      </c>
      <c r="H31" s="57" t="s">
        <v>328</v>
      </c>
      <c r="I31" s="54">
        <f>'Precon Agenda Assembly'!J206</f>
        <v>0</v>
      </c>
      <c r="J31" s="76" t="str">
        <f>'Precon Agenda Assembly'!A206</f>
        <v>YES</v>
      </c>
    </row>
    <row r="32" spans="1:10" ht="48" x14ac:dyDescent="0.3">
      <c r="A32" s="56" t="s">
        <v>247</v>
      </c>
      <c r="B32" s="663" t="s">
        <v>108</v>
      </c>
      <c r="C32" s="663"/>
      <c r="D32" s="663"/>
      <c r="E32" s="663"/>
      <c r="F32" s="663"/>
      <c r="G32" s="55">
        <v>108.01</v>
      </c>
      <c r="H32" s="57" t="s">
        <v>328</v>
      </c>
      <c r="I32" s="54">
        <f>'Precon Agenda Assembly'!J207</f>
        <v>0</v>
      </c>
      <c r="J32" s="76" t="str">
        <f>'Precon Agenda Assembly'!A207</f>
        <v>YES</v>
      </c>
    </row>
    <row r="33" spans="1:10" ht="36" x14ac:dyDescent="0.3">
      <c r="A33" s="56" t="s">
        <v>439</v>
      </c>
      <c r="B33" s="663" t="s">
        <v>440</v>
      </c>
      <c r="C33" s="663"/>
      <c r="D33" s="663"/>
      <c r="E33" s="663"/>
      <c r="F33" s="663"/>
      <c r="G33" s="55" t="s">
        <v>242</v>
      </c>
      <c r="H33" s="57" t="s">
        <v>539</v>
      </c>
      <c r="I33" s="54">
        <f>'Precon Agenda Assembly'!J208</f>
        <v>0</v>
      </c>
      <c r="J33" s="76" t="str">
        <f>'Precon Agenda Assembly'!A208</f>
        <v>YES</v>
      </c>
    </row>
    <row r="34" spans="1:10" ht="41.4" x14ac:dyDescent="0.3">
      <c r="A34" s="56" t="s">
        <v>441</v>
      </c>
      <c r="B34" s="663" t="s">
        <v>442</v>
      </c>
      <c r="C34" s="663"/>
      <c r="D34" s="663"/>
      <c r="E34" s="663"/>
      <c r="F34" s="663"/>
      <c r="G34" s="55" t="s">
        <v>242</v>
      </c>
      <c r="H34" s="57" t="s">
        <v>435</v>
      </c>
      <c r="I34" s="54" t="str">
        <f>'Precon Agenda Assembly'!J209</f>
        <v>Applies to all projects. State &amp; Fed</v>
      </c>
      <c r="J34" s="76" t="str">
        <f>'Precon Agenda Assembly'!A209</f>
        <v>YES</v>
      </c>
    </row>
    <row r="35" spans="1:10" ht="36" x14ac:dyDescent="0.3">
      <c r="A35" s="73" t="s">
        <v>443</v>
      </c>
      <c r="B35" s="664" t="s">
        <v>444</v>
      </c>
      <c r="C35" s="664"/>
      <c r="D35" s="664"/>
      <c r="E35" s="664"/>
      <c r="F35" s="664"/>
      <c r="G35" s="71" t="s">
        <v>242</v>
      </c>
      <c r="H35" s="74" t="s">
        <v>445</v>
      </c>
      <c r="I35" s="70" t="str">
        <f>'Precon Agenda Assembly'!J210</f>
        <v>If no B2G then FM1418</v>
      </c>
      <c r="J35" s="76" t="str">
        <f>'Precon Agenda Assembly'!A210</f>
        <v>YES</v>
      </c>
    </row>
    <row r="36" spans="1:10" x14ac:dyDescent="0.3">
      <c r="A36" s="62" t="s">
        <v>249</v>
      </c>
      <c r="B36" s="658" t="s">
        <v>268</v>
      </c>
      <c r="C36" s="658"/>
      <c r="D36" s="658"/>
      <c r="E36" s="658"/>
      <c r="F36" s="658"/>
      <c r="G36" s="63" t="s">
        <v>269</v>
      </c>
      <c r="H36" s="72" t="s">
        <v>267</v>
      </c>
      <c r="I36" s="64">
        <f>'Precon Agenda Assembly'!J243</f>
        <v>0</v>
      </c>
      <c r="J36" s="76" t="str">
        <f>'Precon Agenda Assembly'!A243</f>
        <v>YES</v>
      </c>
    </row>
    <row r="37" spans="1:10" ht="24" x14ac:dyDescent="0.3">
      <c r="A37" s="52" t="s">
        <v>156</v>
      </c>
      <c r="B37" s="660" t="s">
        <v>38</v>
      </c>
      <c r="C37" s="660"/>
      <c r="D37" s="660"/>
      <c r="E37" s="660"/>
      <c r="F37" s="660"/>
      <c r="G37" s="53" t="s">
        <v>369</v>
      </c>
      <c r="H37" s="58" t="s">
        <v>184</v>
      </c>
      <c r="I37" s="54">
        <f>'Precon Agenda Assembly'!J244</f>
        <v>0</v>
      </c>
      <c r="J37" s="76" t="str">
        <f>'Precon Agenda Assembly'!A244</f>
        <v>YES</v>
      </c>
    </row>
    <row r="38" spans="1:10" ht="29.25" customHeight="1" x14ac:dyDescent="0.3">
      <c r="A38" s="52" t="s">
        <v>250</v>
      </c>
      <c r="B38" s="660" t="s">
        <v>118</v>
      </c>
      <c r="C38" s="660"/>
      <c r="D38" s="660"/>
      <c r="E38" s="660"/>
      <c r="F38" s="660"/>
      <c r="G38" s="53" t="s">
        <v>189</v>
      </c>
      <c r="H38" s="58" t="s">
        <v>190</v>
      </c>
      <c r="I38" s="54">
        <f>'Precon Agenda Assembly'!J245</f>
        <v>0</v>
      </c>
      <c r="J38" s="76" t="str">
        <f>'Precon Agenda Assembly'!A245</f>
        <v>YES</v>
      </c>
    </row>
    <row r="39" spans="1:10" ht="87" customHeight="1" x14ac:dyDescent="0.3">
      <c r="A39" s="52" t="s">
        <v>251</v>
      </c>
      <c r="B39" s="660" t="s">
        <v>121</v>
      </c>
      <c r="C39" s="660"/>
      <c r="D39" s="660"/>
      <c r="E39" s="660"/>
      <c r="F39" s="660"/>
      <c r="G39" s="53" t="s">
        <v>162</v>
      </c>
      <c r="H39" s="58" t="s">
        <v>255</v>
      </c>
      <c r="I39" s="54">
        <f>'Precon Agenda Assembly'!J246</f>
        <v>0</v>
      </c>
      <c r="J39" s="76" t="str">
        <f>'Precon Agenda Assembly'!A246</f>
        <v>YES</v>
      </c>
    </row>
    <row r="40" spans="1:10" ht="24" x14ac:dyDescent="0.3">
      <c r="A40" s="52" t="s">
        <v>252</v>
      </c>
      <c r="B40" s="660" t="s">
        <v>42</v>
      </c>
      <c r="C40" s="660"/>
      <c r="D40" s="660"/>
      <c r="E40" s="660"/>
      <c r="F40" s="660"/>
      <c r="G40" s="53" t="s">
        <v>193</v>
      </c>
      <c r="H40" s="58" t="s">
        <v>265</v>
      </c>
      <c r="I40" s="54">
        <f>'Precon Agenda Assembly'!J247</f>
        <v>0</v>
      </c>
      <c r="J40" s="76" t="str">
        <f>'Precon Agenda Assembly'!A247</f>
        <v>YES</v>
      </c>
    </row>
    <row r="41" spans="1:10" ht="24" x14ac:dyDescent="0.3">
      <c r="A41" s="52" t="s">
        <v>253</v>
      </c>
      <c r="B41" s="663" t="s">
        <v>371</v>
      </c>
      <c r="C41" s="663"/>
      <c r="D41" s="663"/>
      <c r="E41" s="663"/>
      <c r="F41" s="663"/>
      <c r="G41" s="55" t="s">
        <v>370</v>
      </c>
      <c r="H41" s="57" t="s">
        <v>265</v>
      </c>
      <c r="I41" s="54">
        <f>'Precon Agenda Assembly'!J248</f>
        <v>0</v>
      </c>
      <c r="J41" s="76" t="str">
        <f>'Precon Agenda Assembly'!A248</f>
        <v>YES</v>
      </c>
    </row>
    <row r="42" spans="1:10" ht="60" x14ac:dyDescent="0.3">
      <c r="A42" s="52" t="s">
        <v>254</v>
      </c>
      <c r="B42" s="660" t="s">
        <v>117</v>
      </c>
      <c r="C42" s="660"/>
      <c r="D42" s="660"/>
      <c r="E42" s="660"/>
      <c r="F42" s="660"/>
      <c r="G42" s="53" t="s">
        <v>161</v>
      </c>
      <c r="H42" s="58" t="s">
        <v>191</v>
      </c>
      <c r="I42" s="54">
        <f>'Precon Agenda Assembly'!J249</f>
        <v>0</v>
      </c>
      <c r="J42" s="76" t="str">
        <f>'Precon Agenda Assembly'!A249</f>
        <v>YES</v>
      </c>
    </row>
    <row r="43" spans="1:10" ht="24" x14ac:dyDescent="0.3">
      <c r="A43" s="52" t="s">
        <v>264</v>
      </c>
      <c r="B43" s="660" t="s">
        <v>122</v>
      </c>
      <c r="C43" s="660"/>
      <c r="D43" s="660"/>
      <c r="E43" s="660"/>
      <c r="F43" s="660"/>
      <c r="G43" s="53" t="s">
        <v>163</v>
      </c>
      <c r="H43" s="58" t="s">
        <v>192</v>
      </c>
      <c r="I43" s="54">
        <f>'Precon Agenda Assembly'!J250</f>
        <v>0</v>
      </c>
      <c r="J43" s="76" t="str">
        <f>'Precon Agenda Assembly'!A250</f>
        <v>YES</v>
      </c>
    </row>
    <row r="44" spans="1:10" ht="24" x14ac:dyDescent="0.3">
      <c r="A44" s="68" t="s">
        <v>266</v>
      </c>
      <c r="B44" s="659" t="s">
        <v>120</v>
      </c>
      <c r="C44" s="659"/>
      <c r="D44" s="659"/>
      <c r="E44" s="659"/>
      <c r="F44" s="659"/>
      <c r="G44" s="69" t="s">
        <v>164</v>
      </c>
      <c r="H44" s="75" t="s">
        <v>186</v>
      </c>
      <c r="I44" s="70">
        <f>'Precon Agenda Assembly'!J251</f>
        <v>0</v>
      </c>
      <c r="J44" s="76" t="str">
        <f>'Precon Agenda Assembly'!A251</f>
        <v>YES</v>
      </c>
    </row>
    <row r="45" spans="1:10" ht="82.8" x14ac:dyDescent="0.3">
      <c r="A45" s="62" t="s">
        <v>150</v>
      </c>
      <c r="B45" s="658" t="s">
        <v>165</v>
      </c>
      <c r="C45" s="658"/>
      <c r="D45" s="658"/>
      <c r="E45" s="658"/>
      <c r="F45" s="658"/>
      <c r="G45" s="63">
        <v>106.01</v>
      </c>
      <c r="H45" s="63" t="s">
        <v>504</v>
      </c>
      <c r="I45" s="64">
        <f>'Precon Agenda Assembly'!J374</f>
        <v>0</v>
      </c>
      <c r="J45" s="76" t="str">
        <f>'Precon Agenda Assembly'!A374</f>
        <v>YES</v>
      </c>
    </row>
    <row r="46" spans="1:10" ht="55.2" x14ac:dyDescent="0.3">
      <c r="A46" s="52" t="s">
        <v>152</v>
      </c>
      <c r="B46" s="660" t="s">
        <v>129</v>
      </c>
      <c r="C46" s="660"/>
      <c r="D46" s="660"/>
      <c r="E46" s="660"/>
      <c r="F46" s="660"/>
      <c r="G46" s="53" t="s">
        <v>194</v>
      </c>
      <c r="H46" s="53" t="s">
        <v>188</v>
      </c>
      <c r="I46" s="54">
        <f>'Precon Agenda Assembly'!J375</f>
        <v>0</v>
      </c>
      <c r="J46" s="76" t="str">
        <f>'Precon Agenda Assembly'!A375</f>
        <v>YES</v>
      </c>
    </row>
    <row r="47" spans="1:10" x14ac:dyDescent="0.3">
      <c r="A47" s="52" t="s">
        <v>256</v>
      </c>
      <c r="B47" s="660" t="s">
        <v>112</v>
      </c>
      <c r="C47" s="660"/>
      <c r="D47" s="660"/>
      <c r="E47" s="660"/>
      <c r="F47" s="660"/>
      <c r="G47" s="53">
        <v>624.02</v>
      </c>
      <c r="H47" s="53" t="s">
        <v>267</v>
      </c>
      <c r="I47" s="54">
        <f>'Precon Agenda Assembly'!J376</f>
        <v>0</v>
      </c>
      <c r="J47" s="76" t="str">
        <f>'Precon Agenda Assembly'!A376</f>
        <v>YES</v>
      </c>
    </row>
    <row r="48" spans="1:10" x14ac:dyDescent="0.3">
      <c r="A48" s="52" t="s">
        <v>153</v>
      </c>
      <c r="B48" s="660" t="s">
        <v>142</v>
      </c>
      <c r="C48" s="660"/>
      <c r="D48" s="660"/>
      <c r="E48" s="660"/>
      <c r="F48" s="660"/>
      <c r="G48" s="53">
        <v>510.02</v>
      </c>
      <c r="H48" s="53" t="s">
        <v>267</v>
      </c>
      <c r="I48" s="54">
        <f>'Precon Agenda Assembly'!J377</f>
        <v>0</v>
      </c>
      <c r="J48" s="76" t="str">
        <f>'Precon Agenda Assembly'!A377</f>
        <v>YES</v>
      </c>
    </row>
    <row r="49" spans="1:10" x14ac:dyDescent="0.3">
      <c r="A49" s="52" t="s">
        <v>151</v>
      </c>
      <c r="B49" s="660" t="s">
        <v>143</v>
      </c>
      <c r="C49" s="660"/>
      <c r="D49" s="660"/>
      <c r="E49" s="660"/>
      <c r="F49" s="660"/>
      <c r="G49" s="53" t="s">
        <v>195</v>
      </c>
      <c r="H49" s="53" t="s">
        <v>267</v>
      </c>
      <c r="I49" s="54">
        <f>'Precon Agenda Assembly'!J378</f>
        <v>0</v>
      </c>
      <c r="J49" s="76" t="str">
        <f>'Precon Agenda Assembly'!A378</f>
        <v>YES</v>
      </c>
    </row>
    <row r="50" spans="1:10" x14ac:dyDescent="0.3">
      <c r="A50" s="52" t="s">
        <v>257</v>
      </c>
      <c r="B50" s="663" t="s">
        <v>374</v>
      </c>
      <c r="C50" s="663"/>
      <c r="D50" s="663"/>
      <c r="E50" s="663"/>
      <c r="F50" s="663"/>
      <c r="G50" s="53" t="s">
        <v>196</v>
      </c>
      <c r="H50" s="53" t="s">
        <v>267</v>
      </c>
      <c r="I50" s="54">
        <f>'Precon Agenda Assembly'!J379</f>
        <v>0</v>
      </c>
      <c r="J50" s="76" t="str">
        <f>'Precon Agenda Assembly'!A379</f>
        <v>YES</v>
      </c>
    </row>
    <row r="51" spans="1:10" ht="41.4" x14ac:dyDescent="0.3">
      <c r="A51" s="52" t="s">
        <v>258</v>
      </c>
      <c r="B51" s="660" t="s">
        <v>125</v>
      </c>
      <c r="C51" s="660"/>
      <c r="D51" s="660"/>
      <c r="E51" s="660"/>
      <c r="F51" s="660"/>
      <c r="G51" s="53">
        <v>601.04999999999995</v>
      </c>
      <c r="H51" s="53" t="s">
        <v>199</v>
      </c>
      <c r="I51" s="54">
        <f>'Precon Agenda Assembly'!J380</f>
        <v>0</v>
      </c>
      <c r="J51" s="76" t="str">
        <f>'Precon Agenda Assembly'!A380</f>
        <v>YES</v>
      </c>
    </row>
    <row r="52" spans="1:10" ht="27.6" x14ac:dyDescent="0.3">
      <c r="A52" s="52" t="s">
        <v>259</v>
      </c>
      <c r="B52" s="660" t="s">
        <v>134</v>
      </c>
      <c r="C52" s="660"/>
      <c r="D52" s="660"/>
      <c r="E52" s="660"/>
      <c r="F52" s="660"/>
      <c r="G52" s="53" t="s">
        <v>171</v>
      </c>
      <c r="H52" s="53" t="s">
        <v>271</v>
      </c>
      <c r="I52" s="54">
        <f>'Precon Agenda Assembly'!J381</f>
        <v>0</v>
      </c>
      <c r="J52" s="76" t="str">
        <f>'Precon Agenda Assembly'!A381</f>
        <v>YES</v>
      </c>
    </row>
    <row r="53" spans="1:10" ht="27.6" x14ac:dyDescent="0.3">
      <c r="A53" s="52" t="s">
        <v>260</v>
      </c>
      <c r="B53" s="660" t="s">
        <v>126</v>
      </c>
      <c r="C53" s="660"/>
      <c r="D53" s="660"/>
      <c r="E53" s="660"/>
      <c r="F53" s="660"/>
      <c r="G53" s="53" t="s">
        <v>171</v>
      </c>
      <c r="H53" s="53" t="s">
        <v>272</v>
      </c>
      <c r="I53" s="54">
        <f>'Precon Agenda Assembly'!J382</f>
        <v>0</v>
      </c>
      <c r="J53" s="76" t="str">
        <f>'Precon Agenda Assembly'!A382</f>
        <v>YES</v>
      </c>
    </row>
    <row r="54" spans="1:10" ht="41.4" x14ac:dyDescent="0.3">
      <c r="A54" s="52" t="s">
        <v>261</v>
      </c>
      <c r="B54" s="660" t="s">
        <v>135</v>
      </c>
      <c r="C54" s="660"/>
      <c r="D54" s="660"/>
      <c r="E54" s="660"/>
      <c r="F54" s="660"/>
      <c r="G54" s="53" t="s">
        <v>168</v>
      </c>
      <c r="H54" s="53" t="s">
        <v>199</v>
      </c>
      <c r="I54" s="54">
        <f>'Precon Agenda Assembly'!J383</f>
        <v>0</v>
      </c>
      <c r="J54" s="76" t="str">
        <f>'Precon Agenda Assembly'!A383</f>
        <v>YES</v>
      </c>
    </row>
    <row r="55" spans="1:10" x14ac:dyDescent="0.3">
      <c r="A55" s="52" t="s">
        <v>262</v>
      </c>
      <c r="B55" s="660" t="s">
        <v>131</v>
      </c>
      <c r="C55" s="660"/>
      <c r="D55" s="660"/>
      <c r="E55" s="660"/>
      <c r="F55" s="660"/>
      <c r="G55" s="53" t="s">
        <v>167</v>
      </c>
      <c r="H55" s="53" t="s">
        <v>267</v>
      </c>
      <c r="I55" s="54">
        <f>'Precon Agenda Assembly'!J384</f>
        <v>0</v>
      </c>
      <c r="J55" s="76" t="str">
        <f>'Precon Agenda Assembly'!A384</f>
        <v>YES</v>
      </c>
    </row>
    <row r="56" spans="1:10" ht="55.2" x14ac:dyDescent="0.3">
      <c r="A56" s="52" t="s">
        <v>263</v>
      </c>
      <c r="B56" s="660" t="s">
        <v>109</v>
      </c>
      <c r="C56" s="660"/>
      <c r="D56" s="660"/>
      <c r="E56" s="660"/>
      <c r="F56" s="660"/>
      <c r="G56" s="53" t="s">
        <v>170</v>
      </c>
      <c r="H56" s="53" t="s">
        <v>201</v>
      </c>
      <c r="I56" s="54">
        <f>'Precon Agenda Assembly'!J385</f>
        <v>0</v>
      </c>
      <c r="J56" s="76" t="str">
        <f>'Precon Agenda Assembly'!A385</f>
        <v>YES</v>
      </c>
    </row>
    <row r="57" spans="1:10" ht="66" customHeight="1" x14ac:dyDescent="0.3">
      <c r="A57" s="52" t="s">
        <v>274</v>
      </c>
      <c r="B57" s="660" t="s">
        <v>43</v>
      </c>
      <c r="C57" s="660"/>
      <c r="D57" s="660"/>
      <c r="E57" s="660"/>
      <c r="F57" s="660"/>
      <c r="G57" s="53">
        <v>109.01</v>
      </c>
      <c r="H57" s="53" t="s">
        <v>273</v>
      </c>
      <c r="I57" s="54">
        <f>'Precon Agenda Assembly'!J386</f>
        <v>0</v>
      </c>
      <c r="J57" s="76" t="str">
        <f>'Precon Agenda Assembly'!A386</f>
        <v>YES</v>
      </c>
    </row>
    <row r="58" spans="1:10" ht="55.2" x14ac:dyDescent="0.3">
      <c r="A58" s="52" t="s">
        <v>275</v>
      </c>
      <c r="B58" s="660" t="s">
        <v>123</v>
      </c>
      <c r="C58" s="660"/>
      <c r="D58" s="660"/>
      <c r="E58" s="660"/>
      <c r="F58" s="660"/>
      <c r="G58" s="53" t="s">
        <v>166</v>
      </c>
      <c r="H58" s="53" t="s">
        <v>198</v>
      </c>
      <c r="I58" s="54">
        <f>'Precon Agenda Assembly'!J387</f>
        <v>0</v>
      </c>
      <c r="J58" s="76" t="str">
        <f>'Precon Agenda Assembly'!A387</f>
        <v>YES</v>
      </c>
    </row>
    <row r="59" spans="1:10" x14ac:dyDescent="0.3">
      <c r="A59" s="52" t="s">
        <v>276</v>
      </c>
      <c r="B59" s="660" t="s">
        <v>124</v>
      </c>
      <c r="C59" s="660"/>
      <c r="D59" s="660"/>
      <c r="E59" s="660"/>
      <c r="F59" s="660"/>
      <c r="G59" s="53" t="s">
        <v>169</v>
      </c>
      <c r="H59" s="53" t="s">
        <v>267</v>
      </c>
      <c r="I59" s="54">
        <f>'Precon Agenda Assembly'!J388</f>
        <v>0</v>
      </c>
      <c r="J59" s="76" t="str">
        <f>'Precon Agenda Assembly'!A388</f>
        <v>YES</v>
      </c>
    </row>
    <row r="60" spans="1:10" ht="27.6" x14ac:dyDescent="0.3">
      <c r="A60" s="52" t="s">
        <v>277</v>
      </c>
      <c r="B60" s="660" t="s">
        <v>133</v>
      </c>
      <c r="C60" s="660"/>
      <c r="D60" s="660"/>
      <c r="E60" s="660"/>
      <c r="F60" s="660"/>
      <c r="G60" s="53" t="s">
        <v>270</v>
      </c>
      <c r="H60" s="53" t="s">
        <v>197</v>
      </c>
      <c r="I60" s="54">
        <f>'Precon Agenda Assembly'!J389</f>
        <v>0</v>
      </c>
      <c r="J60" s="76" t="str">
        <f>'Precon Agenda Assembly'!A389</f>
        <v>YES</v>
      </c>
    </row>
    <row r="61" spans="1:10" ht="55.2" x14ac:dyDescent="0.3">
      <c r="A61" s="52" t="s">
        <v>278</v>
      </c>
      <c r="B61" s="660" t="s">
        <v>172</v>
      </c>
      <c r="C61" s="660"/>
      <c r="D61" s="660"/>
      <c r="E61" s="660"/>
      <c r="F61" s="660"/>
      <c r="G61" s="53">
        <v>630.09</v>
      </c>
      <c r="H61" s="53" t="s">
        <v>188</v>
      </c>
      <c r="I61" s="54">
        <f>'Precon Agenda Assembly'!J390</f>
        <v>0</v>
      </c>
      <c r="J61" s="76" t="str">
        <f>'Precon Agenda Assembly'!A390</f>
        <v>YES</v>
      </c>
    </row>
    <row r="62" spans="1:10" ht="41.4" x14ac:dyDescent="0.3">
      <c r="A62" s="52" t="s">
        <v>279</v>
      </c>
      <c r="B62" s="660" t="s">
        <v>115</v>
      </c>
      <c r="C62" s="660"/>
      <c r="D62" s="660"/>
      <c r="E62" s="660"/>
      <c r="F62" s="660"/>
      <c r="G62" s="53">
        <v>106.12</v>
      </c>
      <c r="H62" s="53" t="s">
        <v>202</v>
      </c>
      <c r="I62" s="54">
        <f>'Precon Agenda Assembly'!J391</f>
        <v>0</v>
      </c>
      <c r="J62" s="76" t="str">
        <f>'Precon Agenda Assembly'!A391</f>
        <v>YES</v>
      </c>
    </row>
    <row r="63" spans="1:10" ht="41.4" x14ac:dyDescent="0.3">
      <c r="A63" s="52" t="s">
        <v>280</v>
      </c>
      <c r="B63" s="660" t="s">
        <v>116</v>
      </c>
      <c r="C63" s="660"/>
      <c r="D63" s="660"/>
      <c r="E63" s="660"/>
      <c r="F63" s="660"/>
      <c r="G63" s="53">
        <v>106.13</v>
      </c>
      <c r="H63" s="53" t="s">
        <v>202</v>
      </c>
      <c r="I63" s="54">
        <f>'Precon Agenda Assembly'!J392</f>
        <v>0</v>
      </c>
      <c r="J63" s="76" t="str">
        <f>'Precon Agenda Assembly'!A392</f>
        <v>YES</v>
      </c>
    </row>
    <row r="64" spans="1:10" ht="27.6" x14ac:dyDescent="0.3">
      <c r="A64" s="52" t="s">
        <v>281</v>
      </c>
      <c r="B64" s="660" t="s">
        <v>127</v>
      </c>
      <c r="C64" s="660"/>
      <c r="D64" s="660"/>
      <c r="E64" s="660"/>
      <c r="F64" s="660"/>
      <c r="G64" s="53">
        <v>708</v>
      </c>
      <c r="H64" s="53" t="s">
        <v>203</v>
      </c>
      <c r="I64" s="54">
        <f>'Precon Agenda Assembly'!J393</f>
        <v>0</v>
      </c>
      <c r="J64" s="76" t="str">
        <f>'Precon Agenda Assembly'!A393</f>
        <v>YES</v>
      </c>
    </row>
    <row r="65" spans="1:10" ht="41.4" x14ac:dyDescent="0.3">
      <c r="A65" s="52" t="s">
        <v>282</v>
      </c>
      <c r="B65" s="660" t="s">
        <v>130</v>
      </c>
      <c r="C65" s="660"/>
      <c r="D65" s="660"/>
      <c r="E65" s="660"/>
      <c r="F65" s="660"/>
      <c r="G65" s="53" t="s">
        <v>200</v>
      </c>
      <c r="H65" s="53" t="s">
        <v>199</v>
      </c>
      <c r="I65" s="54">
        <f>'Precon Agenda Assembly'!J394</f>
        <v>0</v>
      </c>
      <c r="J65" s="76" t="str">
        <f>'Precon Agenda Assembly'!A394</f>
        <v>YES</v>
      </c>
    </row>
    <row r="66" spans="1:10" ht="25.5" customHeight="1" x14ac:dyDescent="0.3">
      <c r="A66" s="68" t="s">
        <v>288</v>
      </c>
      <c r="B66" s="661" t="s">
        <v>132</v>
      </c>
      <c r="C66" s="661"/>
      <c r="D66" s="661"/>
      <c r="E66" s="661"/>
      <c r="F66" s="661"/>
      <c r="G66" s="69">
        <v>106.11</v>
      </c>
      <c r="H66" s="69" t="s">
        <v>207</v>
      </c>
      <c r="I66" s="70">
        <f>'Precon Agenda Assembly'!J395</f>
        <v>0</v>
      </c>
      <c r="J66" s="76" t="str">
        <f>'Precon Agenda Assembly'!A395</f>
        <v>YES</v>
      </c>
    </row>
    <row r="67" spans="1:10" ht="110.4" x14ac:dyDescent="0.3">
      <c r="A67" s="62" t="s">
        <v>332</v>
      </c>
      <c r="B67" s="658" t="s">
        <v>342</v>
      </c>
      <c r="C67" s="658"/>
      <c r="D67" s="658"/>
      <c r="E67" s="658"/>
      <c r="F67" s="658"/>
      <c r="G67" s="63" t="s">
        <v>340</v>
      </c>
      <c r="H67" s="63" t="s">
        <v>344</v>
      </c>
      <c r="I67" s="64">
        <f>'Precon Agenda Assembly'!J413</f>
        <v>0</v>
      </c>
      <c r="J67" s="76" t="str">
        <f>'Precon Agenda Assembly'!A413</f>
        <v>YES</v>
      </c>
    </row>
    <row r="68" spans="1:10" ht="41.4" x14ac:dyDescent="0.3">
      <c r="A68" s="52" t="s">
        <v>334</v>
      </c>
      <c r="B68" s="660" t="s">
        <v>341</v>
      </c>
      <c r="C68" s="660"/>
      <c r="D68" s="660"/>
      <c r="E68" s="660"/>
      <c r="F68" s="660"/>
      <c r="G68" s="53" t="s">
        <v>333</v>
      </c>
      <c r="H68" s="53" t="s">
        <v>335</v>
      </c>
      <c r="I68" s="54">
        <f>'Precon Agenda Assembly'!J414</f>
        <v>0</v>
      </c>
      <c r="J68" s="76" t="str">
        <f>'Precon Agenda Assembly'!A414</f>
        <v>YES</v>
      </c>
    </row>
    <row r="69" spans="1:10" ht="40.5" customHeight="1" x14ac:dyDescent="0.3">
      <c r="A69" s="52" t="s">
        <v>338</v>
      </c>
      <c r="B69" s="660" t="s">
        <v>346</v>
      </c>
      <c r="C69" s="660"/>
      <c r="D69" s="660"/>
      <c r="E69" s="660"/>
      <c r="F69" s="660"/>
      <c r="G69" s="53">
        <v>618.04</v>
      </c>
      <c r="H69" s="53" t="s">
        <v>343</v>
      </c>
      <c r="I69" s="54">
        <f>'Precon Agenda Assembly'!J415</f>
        <v>0</v>
      </c>
      <c r="J69" s="76" t="str">
        <f>'Precon Agenda Assembly'!A415</f>
        <v>YES</v>
      </c>
    </row>
    <row r="70" spans="1:10" ht="27.6" x14ac:dyDescent="0.3">
      <c r="A70" s="68" t="s">
        <v>345</v>
      </c>
      <c r="B70" s="659" t="s">
        <v>339</v>
      </c>
      <c r="C70" s="659"/>
      <c r="D70" s="659"/>
      <c r="E70" s="659"/>
      <c r="F70" s="659"/>
      <c r="G70" s="69">
        <v>512.16999999999996</v>
      </c>
      <c r="H70" s="69" t="s">
        <v>343</v>
      </c>
      <c r="I70" s="70">
        <f>'Precon Agenda Assembly'!J416</f>
        <v>0</v>
      </c>
      <c r="J70" s="76" t="str">
        <f>'Precon Agenda Assembly'!A416</f>
        <v>YES</v>
      </c>
    </row>
    <row r="71" spans="1:10" ht="41.25" customHeight="1" x14ac:dyDescent="0.3">
      <c r="A71" s="62" t="s">
        <v>289</v>
      </c>
      <c r="B71" s="658" t="s">
        <v>296</v>
      </c>
      <c r="C71" s="658"/>
      <c r="D71" s="658"/>
      <c r="E71" s="658"/>
      <c r="F71" s="658"/>
      <c r="G71" s="63" t="s">
        <v>178</v>
      </c>
      <c r="H71" s="63" t="s">
        <v>205</v>
      </c>
      <c r="I71" s="64">
        <f>'Precon Agenda Assembly'!J435</f>
        <v>0</v>
      </c>
      <c r="J71" s="76" t="str">
        <f>'Precon Agenda Assembly'!A435</f>
        <v>YES</v>
      </c>
    </row>
    <row r="72" spans="1:10" x14ac:dyDescent="0.3">
      <c r="A72" s="52" t="s">
        <v>290</v>
      </c>
      <c r="B72" s="660" t="s">
        <v>294</v>
      </c>
      <c r="C72" s="660"/>
      <c r="D72" s="660"/>
      <c r="E72" s="660"/>
      <c r="F72" s="660"/>
      <c r="G72" s="53" t="s">
        <v>293</v>
      </c>
      <c r="H72" s="53" t="s">
        <v>267</v>
      </c>
      <c r="I72" s="54">
        <f>'Precon Agenda Assembly'!J436</f>
        <v>0</v>
      </c>
      <c r="J72" s="76" t="str">
        <f>'Precon Agenda Assembly'!A436</f>
        <v>YES</v>
      </c>
    </row>
    <row r="73" spans="1:10" ht="25.5" customHeight="1" x14ac:dyDescent="0.3">
      <c r="A73" s="52" t="s">
        <v>291</v>
      </c>
      <c r="B73" s="660" t="s">
        <v>39</v>
      </c>
      <c r="C73" s="660"/>
      <c r="D73" s="660"/>
      <c r="E73" s="660"/>
      <c r="F73" s="660"/>
      <c r="G73" s="53" t="s">
        <v>173</v>
      </c>
      <c r="H73" s="53" t="s">
        <v>204</v>
      </c>
      <c r="I73" s="54">
        <f>'Precon Agenda Assembly'!J437</f>
        <v>0</v>
      </c>
      <c r="J73" s="76" t="str">
        <f>'Precon Agenda Assembly'!A437</f>
        <v>YES</v>
      </c>
    </row>
    <row r="74" spans="1:10" ht="27.6" x14ac:dyDescent="0.3">
      <c r="A74" s="52" t="s">
        <v>292</v>
      </c>
      <c r="B74" s="660" t="s">
        <v>40</v>
      </c>
      <c r="C74" s="660"/>
      <c r="D74" s="660"/>
      <c r="E74" s="660"/>
      <c r="F74" s="660"/>
      <c r="G74" s="53" t="s">
        <v>174</v>
      </c>
      <c r="H74" s="53" t="s">
        <v>204</v>
      </c>
      <c r="I74" s="54">
        <f>'Precon Agenda Assembly'!J438</f>
        <v>0</v>
      </c>
      <c r="J74" s="76" t="str">
        <f>'Precon Agenda Assembly'!A438</f>
        <v>YES</v>
      </c>
    </row>
    <row r="75" spans="1:10" ht="27.6" x14ac:dyDescent="0.3">
      <c r="A75" s="68" t="s">
        <v>295</v>
      </c>
      <c r="B75" s="659" t="s">
        <v>41</v>
      </c>
      <c r="C75" s="659"/>
      <c r="D75" s="659"/>
      <c r="E75" s="659"/>
      <c r="F75" s="659"/>
      <c r="G75" s="69" t="s">
        <v>177</v>
      </c>
      <c r="H75" s="69" t="s">
        <v>204</v>
      </c>
      <c r="I75" s="70">
        <f>'Precon Agenda Assembly'!J439</f>
        <v>0</v>
      </c>
      <c r="J75" s="76" t="str">
        <f>'Precon Agenda Assembly'!A439</f>
        <v>YES</v>
      </c>
    </row>
    <row r="76" spans="1:10" x14ac:dyDescent="0.3">
      <c r="A76" s="62" t="s">
        <v>352</v>
      </c>
      <c r="B76" s="658" t="s">
        <v>540</v>
      </c>
      <c r="C76" s="658"/>
      <c r="D76" s="658"/>
      <c r="E76" s="658"/>
      <c r="F76" s="658"/>
      <c r="G76" s="63">
        <v>630.11</v>
      </c>
      <c r="H76" s="63" t="s">
        <v>267</v>
      </c>
      <c r="I76" s="64">
        <f>'Precon Agenda Assembly'!J450</f>
        <v>0</v>
      </c>
      <c r="J76" s="76" t="str">
        <f>'Precon Agenda Assembly'!A450</f>
        <v>YES</v>
      </c>
    </row>
    <row r="77" spans="1:10" ht="27.6" x14ac:dyDescent="0.3">
      <c r="A77" s="68" t="s">
        <v>353</v>
      </c>
      <c r="B77" s="659" t="s">
        <v>318</v>
      </c>
      <c r="C77" s="659"/>
      <c r="D77" s="659"/>
      <c r="E77" s="659"/>
      <c r="F77" s="659"/>
      <c r="G77" s="69" t="s">
        <v>179</v>
      </c>
      <c r="H77" s="69" t="s">
        <v>306</v>
      </c>
      <c r="I77" s="70">
        <f>'Precon Agenda Assembly'!J451</f>
        <v>0</v>
      </c>
      <c r="J77" s="76" t="str">
        <f>'Precon Agenda Assembly'!A451</f>
        <v>YES</v>
      </c>
    </row>
    <row r="78" spans="1:10" ht="55.2" x14ac:dyDescent="0.3">
      <c r="A78" s="62" t="s">
        <v>154</v>
      </c>
      <c r="B78" s="658" t="s">
        <v>299</v>
      </c>
      <c r="C78" s="658"/>
      <c r="D78" s="658"/>
      <c r="E78" s="658"/>
      <c r="F78" s="658"/>
      <c r="G78" s="63">
        <v>630.1</v>
      </c>
      <c r="H78" s="63" t="s">
        <v>298</v>
      </c>
      <c r="I78" s="64">
        <f>'Precon Agenda Assembly'!J468</f>
        <v>0</v>
      </c>
      <c r="J78" s="76" t="str">
        <f>'Precon Agenda Assembly'!A468</f>
        <v>YES</v>
      </c>
    </row>
    <row r="79" spans="1:10" x14ac:dyDescent="0.3">
      <c r="A79" s="52" t="s">
        <v>301</v>
      </c>
      <c r="B79" s="660" t="s">
        <v>315</v>
      </c>
      <c r="C79" s="660"/>
      <c r="D79" s="660"/>
      <c r="E79" s="660"/>
      <c r="F79" s="660"/>
      <c r="G79" s="53" t="s">
        <v>179</v>
      </c>
      <c r="H79" s="53" t="s">
        <v>300</v>
      </c>
      <c r="I79" s="54">
        <f>'Precon Agenda Assembly'!J469</f>
        <v>0</v>
      </c>
      <c r="J79" s="76" t="str">
        <f>'Precon Agenda Assembly'!A469</f>
        <v>YES</v>
      </c>
    </row>
    <row r="80" spans="1:10" ht="55.5" customHeight="1" x14ac:dyDescent="0.3">
      <c r="A80" s="52" t="s">
        <v>302</v>
      </c>
      <c r="B80" s="660" t="s">
        <v>313</v>
      </c>
      <c r="C80" s="660"/>
      <c r="D80" s="660"/>
      <c r="E80" s="660"/>
      <c r="F80" s="660"/>
      <c r="G80" s="53" t="s">
        <v>180</v>
      </c>
      <c r="H80" s="53" t="s">
        <v>304</v>
      </c>
      <c r="I80" s="54">
        <f>'Precon Agenda Assembly'!J470</f>
        <v>0</v>
      </c>
      <c r="J80" s="76" t="str">
        <f>'Precon Agenda Assembly'!A470</f>
        <v>YES</v>
      </c>
    </row>
    <row r="81" spans="1:10" ht="27.6" x14ac:dyDescent="0.3">
      <c r="A81" s="52" t="s">
        <v>303</v>
      </c>
      <c r="B81" s="660" t="s">
        <v>311</v>
      </c>
      <c r="C81" s="660"/>
      <c r="D81" s="660"/>
      <c r="E81" s="660"/>
      <c r="F81" s="660"/>
      <c r="G81" s="53" t="s">
        <v>305</v>
      </c>
      <c r="H81" s="53" t="s">
        <v>306</v>
      </c>
      <c r="I81" s="54">
        <f>'Precon Agenda Assembly'!J471</f>
        <v>0</v>
      </c>
      <c r="J81" s="76" t="str">
        <f>'Precon Agenda Assembly'!A471</f>
        <v>YES</v>
      </c>
    </row>
    <row r="82" spans="1:10" x14ac:dyDescent="0.3">
      <c r="A82" s="52" t="s">
        <v>307</v>
      </c>
      <c r="B82" s="660" t="s">
        <v>113</v>
      </c>
      <c r="C82" s="660"/>
      <c r="D82" s="660"/>
      <c r="E82" s="660"/>
      <c r="F82" s="660"/>
      <c r="G82" s="53" t="s">
        <v>310</v>
      </c>
      <c r="H82" s="53" t="s">
        <v>312</v>
      </c>
      <c r="I82" s="54">
        <f>'Precon Agenda Assembly'!J472</f>
        <v>0</v>
      </c>
      <c r="J82" s="76" t="str">
        <f>'Precon Agenda Assembly'!A472</f>
        <v>YES</v>
      </c>
    </row>
    <row r="83" spans="1:10" x14ac:dyDescent="0.3">
      <c r="A83" s="68" t="s">
        <v>308</v>
      </c>
      <c r="B83" s="659" t="s">
        <v>309</v>
      </c>
      <c r="C83" s="659"/>
      <c r="D83" s="659"/>
      <c r="E83" s="659"/>
      <c r="F83" s="659"/>
      <c r="G83" s="69" t="s">
        <v>310</v>
      </c>
      <c r="H83" s="69" t="s">
        <v>312</v>
      </c>
      <c r="I83" s="70">
        <f>'Precon Agenda Assembly'!J473</f>
        <v>0</v>
      </c>
      <c r="J83" s="76" t="str">
        <f>'Precon Agenda Assembly'!A473</f>
        <v>YES</v>
      </c>
    </row>
    <row r="84" spans="1:10" ht="55.2" x14ac:dyDescent="0.3">
      <c r="A84" s="62" t="s">
        <v>314</v>
      </c>
      <c r="B84" s="658" t="s">
        <v>317</v>
      </c>
      <c r="C84" s="658"/>
      <c r="D84" s="658"/>
      <c r="E84" s="658"/>
      <c r="F84" s="658"/>
      <c r="G84" s="63" t="s">
        <v>179</v>
      </c>
      <c r="H84" s="63" t="s">
        <v>298</v>
      </c>
      <c r="I84" s="64" t="str">
        <f>'Precon Agenda Assembly'!J500</f>
        <v>N/A</v>
      </c>
      <c r="J84" s="76" t="str">
        <f>'Precon Agenda Assembly'!A500</f>
        <v>YES</v>
      </c>
    </row>
    <row r="85" spans="1:10" x14ac:dyDescent="0.3">
      <c r="A85" s="52" t="s">
        <v>155</v>
      </c>
      <c r="B85" s="660" t="s">
        <v>114</v>
      </c>
      <c r="C85" s="660"/>
      <c r="D85" s="660"/>
      <c r="E85" s="660"/>
      <c r="F85" s="660"/>
      <c r="G85" s="53" t="s">
        <v>182</v>
      </c>
      <c r="H85" s="53" t="s">
        <v>206</v>
      </c>
      <c r="I85" s="54">
        <f>'Precon Agenda Assembly'!J501</f>
        <v>0</v>
      </c>
      <c r="J85" s="76" t="str">
        <f>'Precon Agenda Assembly'!A501</f>
        <v>YES</v>
      </c>
    </row>
    <row r="86" spans="1:10" ht="55.8" thickBot="1" x14ac:dyDescent="0.35">
      <c r="A86" s="59" t="s">
        <v>149</v>
      </c>
      <c r="B86" s="662" t="s">
        <v>110</v>
      </c>
      <c r="C86" s="662"/>
      <c r="D86" s="662"/>
      <c r="E86" s="662"/>
      <c r="F86" s="662"/>
      <c r="G86" s="60" t="s">
        <v>181</v>
      </c>
      <c r="H86" s="60" t="s">
        <v>316</v>
      </c>
      <c r="I86" s="61">
        <f>'Precon Agenda Assembly'!J510</f>
        <v>0</v>
      </c>
      <c r="J86" s="76" t="str">
        <f>'Precon Agenda Assembly'!A510</f>
        <v>YES</v>
      </c>
    </row>
  </sheetData>
  <mergeCells count="88">
    <mergeCell ref="C6:I6"/>
    <mergeCell ref="C7:I7"/>
    <mergeCell ref="B12:F12"/>
    <mergeCell ref="B14:F14"/>
    <mergeCell ref="A9:F9"/>
    <mergeCell ref="B10:F10"/>
    <mergeCell ref="B11:F11"/>
    <mergeCell ref="B13:F13"/>
    <mergeCell ref="B15:F15"/>
    <mergeCell ref="B16:F16"/>
    <mergeCell ref="B17:F17"/>
    <mergeCell ref="B18:F18"/>
    <mergeCell ref="B19:F19"/>
    <mergeCell ref="B31:F31"/>
    <mergeCell ref="B23:F23"/>
    <mergeCell ref="B24:F24"/>
    <mergeCell ref="B25:F25"/>
    <mergeCell ref="B20:F20"/>
    <mergeCell ref="B21:F21"/>
    <mergeCell ref="B22:F22"/>
    <mergeCell ref="B26:F26"/>
    <mergeCell ref="B27:F27"/>
    <mergeCell ref="B28:F28"/>
    <mergeCell ref="B29:F29"/>
    <mergeCell ref="B30:F30"/>
    <mergeCell ref="B41:F41"/>
    <mergeCell ref="B32:F32"/>
    <mergeCell ref="B36:F36"/>
    <mergeCell ref="B37:F37"/>
    <mergeCell ref="B38:F38"/>
    <mergeCell ref="B39:F39"/>
    <mergeCell ref="B40:F40"/>
    <mergeCell ref="B33:F33"/>
    <mergeCell ref="B34:F34"/>
    <mergeCell ref="B35:F35"/>
    <mergeCell ref="B62:F62"/>
    <mergeCell ref="B51:F51"/>
    <mergeCell ref="B42:F42"/>
    <mergeCell ref="B43:F43"/>
    <mergeCell ref="B44:F44"/>
    <mergeCell ref="B45:F45"/>
    <mergeCell ref="B46:F46"/>
    <mergeCell ref="B47:F47"/>
    <mergeCell ref="B48:F48"/>
    <mergeCell ref="B49:F49"/>
    <mergeCell ref="B50:F50"/>
    <mergeCell ref="B57:F57"/>
    <mergeCell ref="B58:F58"/>
    <mergeCell ref="B59:F59"/>
    <mergeCell ref="B60:F60"/>
    <mergeCell ref="B61:F61"/>
    <mergeCell ref="B52:F52"/>
    <mergeCell ref="B53:F53"/>
    <mergeCell ref="B54:F54"/>
    <mergeCell ref="B55:F55"/>
    <mergeCell ref="B56:F56"/>
    <mergeCell ref="B86:F86"/>
    <mergeCell ref="B84:F84"/>
    <mergeCell ref="B85:F85"/>
    <mergeCell ref="B78:F78"/>
    <mergeCell ref="B79:F79"/>
    <mergeCell ref="B80:F80"/>
    <mergeCell ref="B81:F81"/>
    <mergeCell ref="B82:F82"/>
    <mergeCell ref="B83:F83"/>
    <mergeCell ref="C5:I5"/>
    <mergeCell ref="B76:F76"/>
    <mergeCell ref="B77:F77"/>
    <mergeCell ref="B74:F74"/>
    <mergeCell ref="B75:F75"/>
    <mergeCell ref="B71:F71"/>
    <mergeCell ref="B72:F72"/>
    <mergeCell ref="B73:F73"/>
    <mergeCell ref="B64:F64"/>
    <mergeCell ref="B65:F65"/>
    <mergeCell ref="B66:F66"/>
    <mergeCell ref="B67:F67"/>
    <mergeCell ref="B68:F68"/>
    <mergeCell ref="B69:F69"/>
    <mergeCell ref="B70:F70"/>
    <mergeCell ref="B63:F63"/>
    <mergeCell ref="A1:I1"/>
    <mergeCell ref="C2:E2"/>
    <mergeCell ref="F2:G2"/>
    <mergeCell ref="H2:I2"/>
    <mergeCell ref="C3:E3"/>
    <mergeCell ref="F3:G3"/>
    <mergeCell ref="H3:I3"/>
  </mergeCells>
  <conditionalFormatting sqref="A11 A10:B10 A33:B35 G33:I35 I23:I32">
    <cfRule type="expression" dxfId="281" priority="377">
      <formula>"N"</formula>
    </cfRule>
  </conditionalFormatting>
  <conditionalFormatting sqref="B11">
    <cfRule type="expression" dxfId="280" priority="373">
      <formula>"N"</formula>
    </cfRule>
  </conditionalFormatting>
  <conditionalFormatting sqref="I10:I11">
    <cfRule type="expression" dxfId="279" priority="376">
      <formula>"N"</formula>
    </cfRule>
  </conditionalFormatting>
  <conditionalFormatting sqref="H10:H11">
    <cfRule type="expression" dxfId="278" priority="375">
      <formula>"N"</formula>
    </cfRule>
  </conditionalFormatting>
  <conditionalFormatting sqref="G10:G11">
    <cfRule type="expression" dxfId="277" priority="374">
      <formula>"N"</formula>
    </cfRule>
  </conditionalFormatting>
  <conditionalFormatting sqref="A12 A14">
    <cfRule type="expression" dxfId="276" priority="372">
      <formula>"N"</formula>
    </cfRule>
  </conditionalFormatting>
  <conditionalFormatting sqref="B14">
    <cfRule type="expression" dxfId="275" priority="368">
      <formula>"N"</formula>
    </cfRule>
  </conditionalFormatting>
  <conditionalFormatting sqref="I14">
    <cfRule type="expression" dxfId="274" priority="371">
      <formula>"N"</formula>
    </cfRule>
  </conditionalFormatting>
  <conditionalFormatting sqref="G14">
    <cfRule type="expression" dxfId="273" priority="369">
      <formula>"N"</formula>
    </cfRule>
  </conditionalFormatting>
  <conditionalFormatting sqref="B12">
    <cfRule type="expression" dxfId="272" priority="364">
      <formula>"N"</formula>
    </cfRule>
  </conditionalFormatting>
  <conditionalFormatting sqref="I12">
    <cfRule type="expression" dxfId="271" priority="367">
      <formula>"N"</formula>
    </cfRule>
  </conditionalFormatting>
  <conditionalFormatting sqref="H12">
    <cfRule type="expression" dxfId="270" priority="366">
      <formula>"N"</formula>
    </cfRule>
  </conditionalFormatting>
  <conditionalFormatting sqref="G12">
    <cfRule type="expression" dxfId="269" priority="365">
      <formula>"N"</formula>
    </cfRule>
  </conditionalFormatting>
  <conditionalFormatting sqref="A16:B16 A19">
    <cfRule type="expression" dxfId="268" priority="359">
      <formula>"N"</formula>
    </cfRule>
  </conditionalFormatting>
  <conditionalFormatting sqref="B20">
    <cfRule type="expression" dxfId="267" priority="355">
      <formula>"N"</formula>
    </cfRule>
  </conditionalFormatting>
  <conditionalFormatting sqref="I16 I20">
    <cfRule type="expression" dxfId="266" priority="358">
      <formula>"N"</formula>
    </cfRule>
  </conditionalFormatting>
  <conditionalFormatting sqref="H16 H20">
    <cfRule type="expression" dxfId="265" priority="357">
      <formula>"N"</formula>
    </cfRule>
  </conditionalFormatting>
  <conditionalFormatting sqref="G16 G20">
    <cfRule type="expression" dxfId="264" priority="356">
      <formula>"N"</formula>
    </cfRule>
  </conditionalFormatting>
  <conditionalFormatting sqref="B19">
    <cfRule type="expression" dxfId="263" priority="351">
      <formula>"N"</formula>
    </cfRule>
  </conditionalFormatting>
  <conditionalFormatting sqref="I19">
    <cfRule type="expression" dxfId="262" priority="354">
      <formula>"N"</formula>
    </cfRule>
  </conditionalFormatting>
  <conditionalFormatting sqref="H19">
    <cfRule type="expression" dxfId="261" priority="353">
      <formula>"N"</formula>
    </cfRule>
  </conditionalFormatting>
  <conditionalFormatting sqref="G19">
    <cfRule type="expression" dxfId="260" priority="352">
      <formula>"N"</formula>
    </cfRule>
  </conditionalFormatting>
  <conditionalFormatting sqref="A17 A20">
    <cfRule type="expression" dxfId="259" priority="350">
      <formula>"N"</formula>
    </cfRule>
  </conditionalFormatting>
  <conditionalFormatting sqref="H17">
    <cfRule type="expression" dxfId="258" priority="346">
      <formula>"N"</formula>
    </cfRule>
  </conditionalFormatting>
  <conditionalFormatting sqref="I17">
    <cfRule type="expression" dxfId="257" priority="349">
      <formula>"N"</formula>
    </cfRule>
  </conditionalFormatting>
  <conditionalFormatting sqref="B17">
    <cfRule type="expression" dxfId="256" priority="348">
      <formula>"N"</formula>
    </cfRule>
  </conditionalFormatting>
  <conditionalFormatting sqref="G17">
    <cfRule type="expression" dxfId="255" priority="347">
      <formula>"N"</formula>
    </cfRule>
  </conditionalFormatting>
  <conditionalFormatting sqref="A15 A18">
    <cfRule type="expression" dxfId="254" priority="345">
      <formula>"N"</formula>
    </cfRule>
  </conditionalFormatting>
  <conditionalFormatting sqref="H15">
    <cfRule type="expression" dxfId="253" priority="341">
      <formula>"N"</formula>
    </cfRule>
  </conditionalFormatting>
  <conditionalFormatting sqref="I15">
    <cfRule type="expression" dxfId="252" priority="344">
      <formula>"N"</formula>
    </cfRule>
  </conditionalFormatting>
  <conditionalFormatting sqref="B15">
    <cfRule type="expression" dxfId="251" priority="343">
      <formula>"N"</formula>
    </cfRule>
  </conditionalFormatting>
  <conditionalFormatting sqref="G15">
    <cfRule type="expression" dxfId="250" priority="342">
      <formula>"N"</formula>
    </cfRule>
  </conditionalFormatting>
  <conditionalFormatting sqref="A22 A21:B21">
    <cfRule type="expression" dxfId="249" priority="336">
      <formula>"N"</formula>
    </cfRule>
  </conditionalFormatting>
  <conditionalFormatting sqref="B18">
    <cfRule type="expression" dxfId="248" priority="337">
      <formula>"N"</formula>
    </cfRule>
  </conditionalFormatting>
  <conditionalFormatting sqref="I18">
    <cfRule type="expression" dxfId="247" priority="340">
      <formula>"N"</formula>
    </cfRule>
  </conditionalFormatting>
  <conditionalFormatting sqref="H18">
    <cfRule type="expression" dxfId="246" priority="339">
      <formula>"N"</formula>
    </cfRule>
  </conditionalFormatting>
  <conditionalFormatting sqref="G18">
    <cfRule type="expression" dxfId="245" priority="338">
      <formula>"N"</formula>
    </cfRule>
  </conditionalFormatting>
  <conditionalFormatting sqref="B22">
    <cfRule type="expression" dxfId="244" priority="332">
      <formula>"N"</formula>
    </cfRule>
  </conditionalFormatting>
  <conditionalFormatting sqref="I21:I22">
    <cfRule type="expression" dxfId="243" priority="335">
      <formula>"N"</formula>
    </cfRule>
  </conditionalFormatting>
  <conditionalFormatting sqref="H21:H22">
    <cfRule type="expression" dxfId="242" priority="334">
      <formula>"N"</formula>
    </cfRule>
  </conditionalFormatting>
  <conditionalFormatting sqref="G21:G22">
    <cfRule type="expression" dxfId="241" priority="333">
      <formula>"N"</formula>
    </cfRule>
  </conditionalFormatting>
  <conditionalFormatting sqref="B38">
    <cfRule type="expression" dxfId="240" priority="281">
      <formula>"N"</formula>
    </cfRule>
  </conditionalFormatting>
  <conditionalFormatting sqref="H44">
    <cfRule type="expression" dxfId="239" priority="276">
      <formula>"N"</formula>
    </cfRule>
  </conditionalFormatting>
  <conditionalFormatting sqref="G38">
    <cfRule type="expression" dxfId="238" priority="278">
      <formula>"N"</formula>
    </cfRule>
  </conditionalFormatting>
  <conditionalFormatting sqref="B39">
    <cfRule type="expression" dxfId="237" priority="272">
      <formula>"N"</formula>
    </cfRule>
  </conditionalFormatting>
  <conditionalFormatting sqref="B40">
    <cfRule type="expression" dxfId="236" priority="262">
      <formula>"N"</formula>
    </cfRule>
  </conditionalFormatting>
  <conditionalFormatting sqref="B44">
    <cfRule type="expression" dxfId="235" priority="274">
      <formula>"N"</formula>
    </cfRule>
  </conditionalFormatting>
  <conditionalFormatting sqref="I39">
    <cfRule type="expression" dxfId="234" priority="273">
      <formula>"N"</formula>
    </cfRule>
  </conditionalFormatting>
  <conditionalFormatting sqref="I37">
    <cfRule type="expression" dxfId="233" priority="268">
      <formula>"N"</formula>
    </cfRule>
  </conditionalFormatting>
  <conditionalFormatting sqref="H39">
    <cfRule type="expression" dxfId="232" priority="270">
      <formula>"N"</formula>
    </cfRule>
  </conditionalFormatting>
  <conditionalFormatting sqref="A37 A39">
    <cfRule type="expression" dxfId="231" priority="269">
      <formula>"N"</formula>
    </cfRule>
  </conditionalFormatting>
  <conditionalFormatting sqref="H40">
    <cfRule type="expression" dxfId="230" priority="264">
      <formula>"N"</formula>
    </cfRule>
  </conditionalFormatting>
  <conditionalFormatting sqref="H37">
    <cfRule type="expression" dxfId="229" priority="266">
      <formula>"N"</formula>
    </cfRule>
  </conditionalFormatting>
  <conditionalFormatting sqref="I40">
    <cfRule type="expression" dxfId="228" priority="265">
      <formula>"N"</formula>
    </cfRule>
  </conditionalFormatting>
  <conditionalFormatting sqref="I46 I57">
    <cfRule type="expression" dxfId="227" priority="252">
      <formula>"N"</formula>
    </cfRule>
  </conditionalFormatting>
  <conditionalFormatting sqref="H42">
    <cfRule type="expression" dxfId="226" priority="260">
      <formula>"N"</formula>
    </cfRule>
  </conditionalFormatting>
  <conditionalFormatting sqref="I42">
    <cfRule type="expression" dxfId="225" priority="261">
      <formula>"N"</formula>
    </cfRule>
  </conditionalFormatting>
  <conditionalFormatting sqref="B43">
    <cfRule type="expression" dxfId="224" priority="254">
      <formula>"N"</formula>
    </cfRule>
  </conditionalFormatting>
  <conditionalFormatting sqref="A46:B46 A49 A52 A55 A58 A61">
    <cfRule type="expression" dxfId="223" priority="253">
      <formula>"N"</formula>
    </cfRule>
  </conditionalFormatting>
  <conditionalFormatting sqref="I38">
    <cfRule type="expression" dxfId="222" priority="280">
      <formula>"N"</formula>
    </cfRule>
  </conditionalFormatting>
  <conditionalFormatting sqref="H38">
    <cfRule type="expression" dxfId="221" priority="279">
      <formula>"N"</formula>
    </cfRule>
  </conditionalFormatting>
  <conditionalFormatting sqref="I44">
    <cfRule type="expression" dxfId="220" priority="277">
      <formula>"N"</formula>
    </cfRule>
  </conditionalFormatting>
  <conditionalFormatting sqref="G44">
    <cfRule type="expression" dxfId="219" priority="275">
      <formula>"N"</formula>
    </cfRule>
  </conditionalFormatting>
  <conditionalFormatting sqref="G39">
    <cfRule type="expression" dxfId="218" priority="271">
      <formula>"N"</formula>
    </cfRule>
  </conditionalFormatting>
  <conditionalFormatting sqref="B37">
    <cfRule type="expression" dxfId="217" priority="267">
      <formula>"N"</formula>
    </cfRule>
  </conditionalFormatting>
  <conditionalFormatting sqref="G40">
    <cfRule type="expression" dxfId="216" priority="263">
      <formula>"N"</formula>
    </cfRule>
  </conditionalFormatting>
  <conditionalFormatting sqref="B42">
    <cfRule type="expression" dxfId="215" priority="258">
      <formula>"N"</formula>
    </cfRule>
  </conditionalFormatting>
  <conditionalFormatting sqref="G42">
    <cfRule type="expression" dxfId="214" priority="259">
      <formula>"N"</formula>
    </cfRule>
  </conditionalFormatting>
  <conditionalFormatting sqref="I43">
    <cfRule type="expression" dxfId="213" priority="257">
      <formula>"N"</formula>
    </cfRule>
  </conditionalFormatting>
  <conditionalFormatting sqref="H43">
    <cfRule type="expression" dxfId="212" priority="256">
      <formula>"N"</formula>
    </cfRule>
  </conditionalFormatting>
  <conditionalFormatting sqref="G43">
    <cfRule type="expression" dxfId="211" priority="255">
      <formula>"N"</formula>
    </cfRule>
  </conditionalFormatting>
  <conditionalFormatting sqref="B57">
    <cfRule type="expression" dxfId="210" priority="249">
      <formula>"N"</formula>
    </cfRule>
  </conditionalFormatting>
  <conditionalFormatting sqref="H46 H57">
    <cfRule type="expression" dxfId="209" priority="251">
      <formula>"N"</formula>
    </cfRule>
  </conditionalFormatting>
  <conditionalFormatting sqref="G46 G57">
    <cfRule type="expression" dxfId="208" priority="250">
      <formula>"N"</formula>
    </cfRule>
  </conditionalFormatting>
  <conditionalFormatting sqref="B51">
    <cfRule type="expression" dxfId="207" priority="245">
      <formula>"N"</formula>
    </cfRule>
  </conditionalFormatting>
  <conditionalFormatting sqref="I51">
    <cfRule type="expression" dxfId="206" priority="248">
      <formula>"N"</formula>
    </cfRule>
  </conditionalFormatting>
  <conditionalFormatting sqref="H51">
    <cfRule type="expression" dxfId="205" priority="247">
      <formula>"N"</formula>
    </cfRule>
  </conditionalFormatting>
  <conditionalFormatting sqref="G51">
    <cfRule type="expression" dxfId="204" priority="246">
      <formula>"N"</formula>
    </cfRule>
  </conditionalFormatting>
  <conditionalFormatting sqref="A47:A48 A50:A51 A53:A54 A56:A57 A59:A60 A62:A63 A65">
    <cfRule type="expression" dxfId="203" priority="240">
      <formula>"N"</formula>
    </cfRule>
  </conditionalFormatting>
  <conditionalFormatting sqref="H47">
    <cfRule type="expression" dxfId="202" priority="241">
      <formula>"N"</formula>
    </cfRule>
  </conditionalFormatting>
  <conditionalFormatting sqref="I47">
    <cfRule type="expression" dxfId="201" priority="244">
      <formula>"N"</formula>
    </cfRule>
  </conditionalFormatting>
  <conditionalFormatting sqref="B47">
    <cfRule type="expression" dxfId="200" priority="243">
      <formula>"N"</formula>
    </cfRule>
  </conditionalFormatting>
  <conditionalFormatting sqref="G47">
    <cfRule type="expression" dxfId="199" priority="242">
      <formula>"N"</formula>
    </cfRule>
  </conditionalFormatting>
  <conditionalFormatting sqref="I54">
    <cfRule type="expression" dxfId="198" priority="232">
      <formula>"N"</formula>
    </cfRule>
  </conditionalFormatting>
  <conditionalFormatting sqref="B48">
    <cfRule type="expression" dxfId="197" priority="233">
      <formula>"N"</formula>
    </cfRule>
  </conditionalFormatting>
  <conditionalFormatting sqref="H48">
    <cfRule type="expression" dxfId="196" priority="235">
      <formula>"N"</formula>
    </cfRule>
  </conditionalFormatting>
  <conditionalFormatting sqref="G48">
    <cfRule type="expression" dxfId="195" priority="234">
      <formula>"N"</formula>
    </cfRule>
  </conditionalFormatting>
  <conditionalFormatting sqref="B54">
    <cfRule type="expression" dxfId="194" priority="229">
      <formula>"N"</formula>
    </cfRule>
  </conditionalFormatting>
  <conditionalFormatting sqref="I48">
    <cfRule type="expression" dxfId="193" priority="236">
      <formula>"N"</formula>
    </cfRule>
  </conditionalFormatting>
  <conditionalFormatting sqref="H54">
    <cfRule type="expression" dxfId="192" priority="231">
      <formula>"N"</formula>
    </cfRule>
  </conditionalFormatting>
  <conditionalFormatting sqref="G54">
    <cfRule type="expression" dxfId="191" priority="230">
      <formula>"N"</formula>
    </cfRule>
  </conditionalFormatting>
  <conditionalFormatting sqref="H59">
    <cfRule type="expression" dxfId="190" priority="219">
      <formula>"N"</formula>
    </cfRule>
  </conditionalFormatting>
  <conditionalFormatting sqref="B49">
    <cfRule type="expression" dxfId="189" priority="225">
      <formula>"N"</formula>
    </cfRule>
  </conditionalFormatting>
  <conditionalFormatting sqref="I49">
    <cfRule type="expression" dxfId="188" priority="228">
      <formula>"N"</formula>
    </cfRule>
  </conditionalFormatting>
  <conditionalFormatting sqref="H49">
    <cfRule type="expression" dxfId="187" priority="227">
      <formula>"N"</formula>
    </cfRule>
  </conditionalFormatting>
  <conditionalFormatting sqref="G49">
    <cfRule type="expression" dxfId="186" priority="226">
      <formula>"N"</formula>
    </cfRule>
  </conditionalFormatting>
  <conditionalFormatting sqref="B66">
    <cfRule type="expression" dxfId="185" priority="214">
      <formula>"N"</formula>
    </cfRule>
  </conditionalFormatting>
  <conditionalFormatting sqref="I50">
    <cfRule type="expression" dxfId="184" priority="224">
      <formula>"N"</formula>
    </cfRule>
  </conditionalFormatting>
  <conditionalFormatting sqref="H50">
    <cfRule type="expression" dxfId="183" priority="223">
      <formula>"N"</formula>
    </cfRule>
  </conditionalFormatting>
  <conditionalFormatting sqref="G50">
    <cfRule type="expression" dxfId="182" priority="222">
      <formula>"N"</formula>
    </cfRule>
  </conditionalFormatting>
  <conditionalFormatting sqref="B58">
    <cfRule type="expression" dxfId="181" priority="210">
      <formula>"N"</formula>
    </cfRule>
  </conditionalFormatting>
  <conditionalFormatting sqref="B59">
    <cfRule type="expression" dxfId="180" priority="217">
      <formula>"N"</formula>
    </cfRule>
  </conditionalFormatting>
  <conditionalFormatting sqref="I59">
    <cfRule type="expression" dxfId="179" priority="220">
      <formula>"N"</formula>
    </cfRule>
  </conditionalFormatting>
  <conditionalFormatting sqref="G59">
    <cfRule type="expression" dxfId="178" priority="218">
      <formula>"N"</formula>
    </cfRule>
  </conditionalFormatting>
  <conditionalFormatting sqref="I66">
    <cfRule type="expression" dxfId="177" priority="216">
      <formula>"N"</formula>
    </cfRule>
  </conditionalFormatting>
  <conditionalFormatting sqref="H66">
    <cfRule type="expression" dxfId="176" priority="215">
      <formula>"N"</formula>
    </cfRule>
  </conditionalFormatting>
  <conditionalFormatting sqref="I58">
    <cfRule type="expression" dxfId="175" priority="213">
      <formula>"N"</formula>
    </cfRule>
  </conditionalFormatting>
  <conditionalFormatting sqref="H58">
    <cfRule type="expression" dxfId="174" priority="212">
      <formula>"N"</formula>
    </cfRule>
  </conditionalFormatting>
  <conditionalFormatting sqref="G58">
    <cfRule type="expression" dxfId="173" priority="211">
      <formula>"N"</formula>
    </cfRule>
  </conditionalFormatting>
  <conditionalFormatting sqref="A36 A38 A44">
    <cfRule type="expression" dxfId="172" priority="205">
      <formula>"N"</formula>
    </cfRule>
  </conditionalFormatting>
  <conditionalFormatting sqref="B36">
    <cfRule type="expression" dxfId="171" priority="203">
      <formula>"N"</formula>
    </cfRule>
  </conditionalFormatting>
  <conditionalFormatting sqref="I41">
    <cfRule type="expression" dxfId="170" priority="209">
      <formula>"N"</formula>
    </cfRule>
  </conditionalFormatting>
  <conditionalFormatting sqref="I36">
    <cfRule type="expression" dxfId="169" priority="204">
      <formula>"N"</formula>
    </cfRule>
  </conditionalFormatting>
  <conditionalFormatting sqref="H36">
    <cfRule type="expression" dxfId="168" priority="202">
      <formula>"N"</formula>
    </cfRule>
  </conditionalFormatting>
  <conditionalFormatting sqref="A40:A43">
    <cfRule type="expression" dxfId="167" priority="201">
      <formula>"N"</formula>
    </cfRule>
  </conditionalFormatting>
  <conditionalFormatting sqref="I53">
    <cfRule type="expression" dxfId="166" priority="200">
      <formula>"N"</formula>
    </cfRule>
  </conditionalFormatting>
  <conditionalFormatting sqref="B53">
    <cfRule type="expression" dxfId="165" priority="197">
      <formula>"N"</formula>
    </cfRule>
  </conditionalFormatting>
  <conditionalFormatting sqref="H53">
    <cfRule type="expression" dxfId="164" priority="199">
      <formula>"N"</formula>
    </cfRule>
  </conditionalFormatting>
  <conditionalFormatting sqref="G53">
    <cfRule type="expression" dxfId="163" priority="198">
      <formula>"N"</formula>
    </cfRule>
  </conditionalFormatting>
  <conditionalFormatting sqref="I55">
    <cfRule type="expression" dxfId="162" priority="192">
      <formula>"N"</formula>
    </cfRule>
  </conditionalFormatting>
  <conditionalFormatting sqref="I52">
    <cfRule type="expression" dxfId="161" priority="196">
      <formula>"N"</formula>
    </cfRule>
  </conditionalFormatting>
  <conditionalFormatting sqref="B52">
    <cfRule type="expression" dxfId="160" priority="193">
      <formula>"N"</formula>
    </cfRule>
  </conditionalFormatting>
  <conditionalFormatting sqref="H52">
    <cfRule type="expression" dxfId="159" priority="195">
      <formula>"N"</formula>
    </cfRule>
  </conditionalFormatting>
  <conditionalFormatting sqref="G52">
    <cfRule type="expression" dxfId="158" priority="194">
      <formula>"N"</formula>
    </cfRule>
  </conditionalFormatting>
  <conditionalFormatting sqref="B55">
    <cfRule type="expression" dxfId="157" priority="189">
      <formula>"N"</formula>
    </cfRule>
  </conditionalFormatting>
  <conditionalFormatting sqref="I56">
    <cfRule type="expression" dxfId="156" priority="188">
      <formula>"N"</formula>
    </cfRule>
  </conditionalFormatting>
  <conditionalFormatting sqref="H55">
    <cfRule type="expression" dxfId="155" priority="191">
      <formula>"N"</formula>
    </cfRule>
  </conditionalFormatting>
  <conditionalFormatting sqref="G55">
    <cfRule type="expression" dxfId="154" priority="190">
      <formula>"N"</formula>
    </cfRule>
  </conditionalFormatting>
  <conditionalFormatting sqref="B56">
    <cfRule type="expression" dxfId="153" priority="185">
      <formula>"N"</formula>
    </cfRule>
  </conditionalFormatting>
  <conditionalFormatting sqref="H56">
    <cfRule type="expression" dxfId="152" priority="187">
      <formula>"N"</formula>
    </cfRule>
  </conditionalFormatting>
  <conditionalFormatting sqref="G56">
    <cfRule type="expression" dxfId="151" priority="186">
      <formula>"N"</formula>
    </cfRule>
  </conditionalFormatting>
  <conditionalFormatting sqref="B60">
    <cfRule type="expression" dxfId="150" priority="181">
      <formula>"N"</formula>
    </cfRule>
  </conditionalFormatting>
  <conditionalFormatting sqref="I60">
    <cfRule type="expression" dxfId="149" priority="184">
      <formula>"N"</formula>
    </cfRule>
  </conditionalFormatting>
  <conditionalFormatting sqref="H60">
    <cfRule type="expression" dxfId="148" priority="183">
      <formula>"N"</formula>
    </cfRule>
  </conditionalFormatting>
  <conditionalFormatting sqref="G60">
    <cfRule type="expression" dxfId="147" priority="182">
      <formula>"N"</formula>
    </cfRule>
  </conditionalFormatting>
  <conditionalFormatting sqref="B63">
    <cfRule type="expression" dxfId="146" priority="177">
      <formula>"N"</formula>
    </cfRule>
  </conditionalFormatting>
  <conditionalFormatting sqref="I63">
    <cfRule type="expression" dxfId="145" priority="180">
      <formula>"N"</formula>
    </cfRule>
  </conditionalFormatting>
  <conditionalFormatting sqref="H63">
    <cfRule type="expression" dxfId="144" priority="179">
      <formula>"N"</formula>
    </cfRule>
  </conditionalFormatting>
  <conditionalFormatting sqref="G63">
    <cfRule type="expression" dxfId="143" priority="178">
      <formula>"N"</formula>
    </cfRule>
  </conditionalFormatting>
  <conditionalFormatting sqref="B62">
    <cfRule type="expression" dxfId="142" priority="173">
      <formula>"N"</formula>
    </cfRule>
  </conditionalFormatting>
  <conditionalFormatting sqref="I62">
    <cfRule type="expression" dxfId="141" priority="176">
      <formula>"N"</formula>
    </cfRule>
  </conditionalFormatting>
  <conditionalFormatting sqref="H62">
    <cfRule type="expression" dxfId="140" priority="175">
      <formula>"N"</formula>
    </cfRule>
  </conditionalFormatting>
  <conditionalFormatting sqref="G62">
    <cfRule type="expression" dxfId="139" priority="174">
      <formula>"N"</formula>
    </cfRule>
  </conditionalFormatting>
  <conditionalFormatting sqref="B61">
    <cfRule type="expression" dxfId="138" priority="169">
      <formula>"N"</formula>
    </cfRule>
  </conditionalFormatting>
  <conditionalFormatting sqref="I61">
    <cfRule type="expression" dxfId="137" priority="172">
      <formula>"N"</formula>
    </cfRule>
  </conditionalFormatting>
  <conditionalFormatting sqref="H61">
    <cfRule type="expression" dxfId="136" priority="171">
      <formula>"N"</formula>
    </cfRule>
  </conditionalFormatting>
  <conditionalFormatting sqref="G61">
    <cfRule type="expression" dxfId="135" priority="170">
      <formula>"N"</formula>
    </cfRule>
  </conditionalFormatting>
  <conditionalFormatting sqref="B65">
    <cfRule type="expression" dxfId="134" priority="165">
      <formula>"N"</formula>
    </cfRule>
  </conditionalFormatting>
  <conditionalFormatting sqref="I65">
    <cfRule type="expression" dxfId="133" priority="168">
      <formula>"N"</formula>
    </cfRule>
  </conditionalFormatting>
  <conditionalFormatting sqref="H65">
    <cfRule type="expression" dxfId="132" priority="167">
      <formula>"N"</formula>
    </cfRule>
  </conditionalFormatting>
  <conditionalFormatting sqref="G65">
    <cfRule type="expression" dxfId="131" priority="166">
      <formula>"N"</formula>
    </cfRule>
  </conditionalFormatting>
  <conditionalFormatting sqref="G66">
    <cfRule type="expression" dxfId="130" priority="164">
      <formula>"N"</formula>
    </cfRule>
  </conditionalFormatting>
  <conditionalFormatting sqref="A64 A66">
    <cfRule type="expression" dxfId="129" priority="163">
      <formula>"N"</formula>
    </cfRule>
  </conditionalFormatting>
  <conditionalFormatting sqref="B64">
    <cfRule type="expression" dxfId="128" priority="159">
      <formula>"N"</formula>
    </cfRule>
  </conditionalFormatting>
  <conditionalFormatting sqref="I64">
    <cfRule type="expression" dxfId="127" priority="162">
      <formula>"N"</formula>
    </cfRule>
  </conditionalFormatting>
  <conditionalFormatting sqref="H64">
    <cfRule type="expression" dxfId="126" priority="161">
      <formula>"N"</formula>
    </cfRule>
  </conditionalFormatting>
  <conditionalFormatting sqref="G64">
    <cfRule type="expression" dxfId="125" priority="160">
      <formula>"N"</formula>
    </cfRule>
  </conditionalFormatting>
  <conditionalFormatting sqref="B74">
    <cfRule type="expression" dxfId="124" priority="158">
      <formula>"N"</formula>
    </cfRule>
  </conditionalFormatting>
  <conditionalFormatting sqref="I74">
    <cfRule type="expression" dxfId="123" priority="157">
      <formula>"N"</formula>
    </cfRule>
  </conditionalFormatting>
  <conditionalFormatting sqref="H74">
    <cfRule type="expression" dxfId="122" priority="156">
      <formula>"N"</formula>
    </cfRule>
  </conditionalFormatting>
  <conditionalFormatting sqref="G74">
    <cfRule type="expression" dxfId="121" priority="155">
      <formula>"N"</formula>
    </cfRule>
  </conditionalFormatting>
  <conditionalFormatting sqref="H73">
    <cfRule type="expression" dxfId="120" priority="148">
      <formula>"N"</formula>
    </cfRule>
  </conditionalFormatting>
  <conditionalFormatting sqref="I73">
    <cfRule type="expression" dxfId="119" priority="150">
      <formula>"N"</formula>
    </cfRule>
  </conditionalFormatting>
  <conditionalFormatting sqref="B73">
    <cfRule type="expression" dxfId="118" priority="149">
      <formula>"N"</formula>
    </cfRule>
  </conditionalFormatting>
  <conditionalFormatting sqref="A72 A74">
    <cfRule type="expression" dxfId="117" priority="147">
      <formula>"N"</formula>
    </cfRule>
  </conditionalFormatting>
  <conditionalFormatting sqref="H72">
    <cfRule type="expression" dxfId="116" priority="144">
      <formula>"N"</formula>
    </cfRule>
  </conditionalFormatting>
  <conditionalFormatting sqref="I72">
    <cfRule type="expression" dxfId="115" priority="146">
      <formula>"N"</formula>
    </cfRule>
  </conditionalFormatting>
  <conditionalFormatting sqref="B72">
    <cfRule type="expression" dxfId="114" priority="145">
      <formula>"N"</formula>
    </cfRule>
  </conditionalFormatting>
  <conditionalFormatting sqref="A71 A73">
    <cfRule type="expression" dxfId="113" priority="143">
      <formula>"N"</formula>
    </cfRule>
  </conditionalFormatting>
  <conditionalFormatting sqref="H71">
    <cfRule type="expression" dxfId="112" priority="140">
      <formula>"N"</formula>
    </cfRule>
  </conditionalFormatting>
  <conditionalFormatting sqref="I71">
    <cfRule type="expression" dxfId="111" priority="142">
      <formula>"N"</formula>
    </cfRule>
  </conditionalFormatting>
  <conditionalFormatting sqref="B71">
    <cfRule type="expression" dxfId="110" priority="141">
      <formula>"N"</formula>
    </cfRule>
  </conditionalFormatting>
  <conditionalFormatting sqref="B75">
    <cfRule type="expression" dxfId="109" priority="138">
      <formula>"N"</formula>
    </cfRule>
  </conditionalFormatting>
  <conditionalFormatting sqref="H75">
    <cfRule type="expression" dxfId="108" priority="136">
      <formula>"N"</formula>
    </cfRule>
  </conditionalFormatting>
  <conditionalFormatting sqref="I75">
    <cfRule type="expression" dxfId="107" priority="139">
      <formula>"N"</formula>
    </cfRule>
  </conditionalFormatting>
  <conditionalFormatting sqref="G75">
    <cfRule type="expression" dxfId="106" priority="137">
      <formula>"N"</formula>
    </cfRule>
  </conditionalFormatting>
  <conditionalFormatting sqref="A75">
    <cfRule type="expression" dxfId="105" priority="135">
      <formula>"N"</formula>
    </cfRule>
  </conditionalFormatting>
  <conditionalFormatting sqref="A77">
    <cfRule type="expression" dxfId="104" priority="134">
      <formula>"N"</formula>
    </cfRule>
  </conditionalFormatting>
  <conditionalFormatting sqref="H77">
    <cfRule type="expression" dxfId="103" priority="131">
      <formula>"N"</formula>
    </cfRule>
  </conditionalFormatting>
  <conditionalFormatting sqref="I77">
    <cfRule type="expression" dxfId="102" priority="133">
      <formula>"N"</formula>
    </cfRule>
  </conditionalFormatting>
  <conditionalFormatting sqref="B77">
    <cfRule type="expression" dxfId="101" priority="132">
      <formula>"N"</formula>
    </cfRule>
  </conditionalFormatting>
  <conditionalFormatting sqref="B83">
    <cfRule type="expression" dxfId="100" priority="126">
      <formula>"N"</formula>
    </cfRule>
  </conditionalFormatting>
  <conditionalFormatting sqref="B81">
    <cfRule type="expression" dxfId="99" priority="130">
      <formula>"N"</formula>
    </cfRule>
  </conditionalFormatting>
  <conditionalFormatting sqref="I81">
    <cfRule type="expression" dxfId="98" priority="129">
      <formula>"N"</formula>
    </cfRule>
  </conditionalFormatting>
  <conditionalFormatting sqref="I83">
    <cfRule type="expression" dxfId="97" priority="127">
      <formula>"N"</formula>
    </cfRule>
  </conditionalFormatting>
  <conditionalFormatting sqref="G81">
    <cfRule type="expression" dxfId="96" priority="128">
      <formula>"N"</formula>
    </cfRule>
  </conditionalFormatting>
  <conditionalFormatting sqref="H83">
    <cfRule type="expression" dxfId="95" priority="124">
      <formula>"N"</formula>
    </cfRule>
  </conditionalFormatting>
  <conditionalFormatting sqref="I80">
    <cfRule type="expression" dxfId="94" priority="123">
      <formula>"N"</formula>
    </cfRule>
  </conditionalFormatting>
  <conditionalFormatting sqref="G83">
    <cfRule type="expression" dxfId="93" priority="125">
      <formula>"N"</formula>
    </cfRule>
  </conditionalFormatting>
  <conditionalFormatting sqref="B79">
    <cfRule type="expression" dxfId="92" priority="121">
      <formula>"N"</formula>
    </cfRule>
  </conditionalFormatting>
  <conditionalFormatting sqref="H79">
    <cfRule type="expression" dxfId="91" priority="120">
      <formula>"N"</formula>
    </cfRule>
  </conditionalFormatting>
  <conditionalFormatting sqref="A78 A83">
    <cfRule type="expression" dxfId="90" priority="119">
      <formula>"N"</formula>
    </cfRule>
  </conditionalFormatting>
  <conditionalFormatting sqref="I79">
    <cfRule type="expression" dxfId="89" priority="122">
      <formula>"N"</formula>
    </cfRule>
  </conditionalFormatting>
  <conditionalFormatting sqref="B78">
    <cfRule type="expression" dxfId="88" priority="117">
      <formula>"N"</formula>
    </cfRule>
  </conditionalFormatting>
  <conditionalFormatting sqref="I82">
    <cfRule type="expression" dxfId="87" priority="115">
      <formula>"N"</formula>
    </cfRule>
  </conditionalFormatting>
  <conditionalFormatting sqref="H78">
    <cfRule type="expression" dxfId="86" priority="116">
      <formula>"N"</formula>
    </cfRule>
  </conditionalFormatting>
  <conditionalFormatting sqref="I78">
    <cfRule type="expression" dxfId="85" priority="118">
      <formula>"N"</formula>
    </cfRule>
  </conditionalFormatting>
  <conditionalFormatting sqref="B82">
    <cfRule type="expression" dxfId="84" priority="114">
      <formula>"N"</formula>
    </cfRule>
  </conditionalFormatting>
  <conditionalFormatting sqref="H82">
    <cfRule type="expression" dxfId="83" priority="112">
      <formula>"N"</formula>
    </cfRule>
  </conditionalFormatting>
  <conditionalFormatting sqref="G82">
    <cfRule type="expression" dxfId="82" priority="113">
      <formula>"N"</formula>
    </cfRule>
  </conditionalFormatting>
  <conditionalFormatting sqref="A82">
    <cfRule type="expression" dxfId="81" priority="111">
      <formula>"N"</formula>
    </cfRule>
  </conditionalFormatting>
  <conditionalFormatting sqref="A79:A81">
    <cfRule type="expression" dxfId="80" priority="110">
      <formula>"N"</formula>
    </cfRule>
  </conditionalFormatting>
  <conditionalFormatting sqref="H80">
    <cfRule type="expression" dxfId="79" priority="109">
      <formula>"N"</formula>
    </cfRule>
  </conditionalFormatting>
  <conditionalFormatting sqref="H81">
    <cfRule type="expression" dxfId="78" priority="108">
      <formula>"N"</formula>
    </cfRule>
  </conditionalFormatting>
  <conditionalFormatting sqref="B80">
    <cfRule type="expression" dxfId="77" priority="107">
      <formula>"N"</formula>
    </cfRule>
  </conditionalFormatting>
  <conditionalFormatting sqref="H85">
    <cfRule type="expression" dxfId="76" priority="103">
      <formula>"N"</formula>
    </cfRule>
  </conditionalFormatting>
  <conditionalFormatting sqref="A85">
    <cfRule type="expression" dxfId="75" priority="106">
      <formula>"N"</formula>
    </cfRule>
  </conditionalFormatting>
  <conditionalFormatting sqref="I85">
    <cfRule type="expression" dxfId="74" priority="105">
      <formula>"N"</formula>
    </cfRule>
  </conditionalFormatting>
  <conditionalFormatting sqref="B85">
    <cfRule type="expression" dxfId="73" priority="104">
      <formula>"N"</formula>
    </cfRule>
  </conditionalFormatting>
  <conditionalFormatting sqref="H84">
    <cfRule type="expression" dxfId="72" priority="99">
      <formula>"N"</formula>
    </cfRule>
  </conditionalFormatting>
  <conditionalFormatting sqref="A84">
    <cfRule type="expression" dxfId="71" priority="102">
      <formula>"N"</formula>
    </cfRule>
  </conditionalFormatting>
  <conditionalFormatting sqref="I84">
    <cfRule type="expression" dxfId="70" priority="101">
      <formula>"N"</formula>
    </cfRule>
  </conditionalFormatting>
  <conditionalFormatting sqref="B84">
    <cfRule type="expression" dxfId="69" priority="100">
      <formula>"N"</formula>
    </cfRule>
  </conditionalFormatting>
  <conditionalFormatting sqref="H86">
    <cfRule type="expression" dxfId="68" priority="95">
      <formula>"N"</formula>
    </cfRule>
  </conditionalFormatting>
  <conditionalFormatting sqref="A86">
    <cfRule type="expression" dxfId="67" priority="98">
      <formula>"N"</formula>
    </cfRule>
  </conditionalFormatting>
  <conditionalFormatting sqref="I86">
    <cfRule type="expression" dxfId="66" priority="97">
      <formula>"N"</formula>
    </cfRule>
  </conditionalFormatting>
  <conditionalFormatting sqref="B86">
    <cfRule type="expression" dxfId="65" priority="96">
      <formula>"N"</formula>
    </cfRule>
  </conditionalFormatting>
  <conditionalFormatting sqref="A76">
    <cfRule type="expression" dxfId="64" priority="94">
      <formula>"N"</formula>
    </cfRule>
  </conditionalFormatting>
  <conditionalFormatting sqref="H76">
    <cfRule type="expression" dxfId="63" priority="91">
      <formula>"N"</formula>
    </cfRule>
  </conditionalFormatting>
  <conditionalFormatting sqref="I76">
    <cfRule type="expression" dxfId="62" priority="93">
      <formula>"N"</formula>
    </cfRule>
  </conditionalFormatting>
  <conditionalFormatting sqref="B76">
    <cfRule type="expression" dxfId="61" priority="92">
      <formula>"N"</formula>
    </cfRule>
  </conditionalFormatting>
  <conditionalFormatting sqref="A45">
    <cfRule type="expression" dxfId="60" priority="90">
      <formula>"N"</formula>
    </cfRule>
  </conditionalFormatting>
  <conditionalFormatting sqref="H45">
    <cfRule type="expression" dxfId="59" priority="87">
      <formula>"N"</formula>
    </cfRule>
  </conditionalFormatting>
  <conditionalFormatting sqref="I45">
    <cfRule type="expression" dxfId="58" priority="89">
      <formula>"N"</formula>
    </cfRule>
  </conditionalFormatting>
  <conditionalFormatting sqref="B45">
    <cfRule type="expression" dxfId="57" priority="88">
      <formula>"N"</formula>
    </cfRule>
  </conditionalFormatting>
  <conditionalFormatting sqref="H67">
    <cfRule type="expression" dxfId="56" priority="83">
      <formula>"N"</formula>
    </cfRule>
  </conditionalFormatting>
  <conditionalFormatting sqref="A67">
    <cfRule type="expression" dxfId="55" priority="86">
      <formula>"N"</formula>
    </cfRule>
  </conditionalFormatting>
  <conditionalFormatting sqref="I67">
    <cfRule type="expression" dxfId="54" priority="85">
      <formula>"N"</formula>
    </cfRule>
  </conditionalFormatting>
  <conditionalFormatting sqref="B67">
    <cfRule type="expression" dxfId="53" priority="84">
      <formula>"N"</formula>
    </cfRule>
  </conditionalFormatting>
  <conditionalFormatting sqref="A70">
    <cfRule type="expression" dxfId="52" priority="82">
      <formula>"N"</formula>
    </cfRule>
  </conditionalFormatting>
  <conditionalFormatting sqref="H70">
    <cfRule type="expression" dxfId="51" priority="79">
      <formula>"N"</formula>
    </cfRule>
  </conditionalFormatting>
  <conditionalFormatting sqref="I70">
    <cfRule type="expression" dxfId="50" priority="81">
      <formula>"N"</formula>
    </cfRule>
  </conditionalFormatting>
  <conditionalFormatting sqref="B70">
    <cfRule type="expression" dxfId="49" priority="80">
      <formula>"N"</formula>
    </cfRule>
  </conditionalFormatting>
  <conditionalFormatting sqref="A68">
    <cfRule type="expression" dxfId="48" priority="78">
      <formula>"N"</formula>
    </cfRule>
  </conditionalFormatting>
  <conditionalFormatting sqref="H68">
    <cfRule type="expression" dxfId="47" priority="75">
      <formula>"N"</formula>
    </cfRule>
  </conditionalFormatting>
  <conditionalFormatting sqref="I68">
    <cfRule type="expression" dxfId="46" priority="77">
      <formula>"N"</formula>
    </cfRule>
  </conditionalFormatting>
  <conditionalFormatting sqref="B68">
    <cfRule type="expression" dxfId="45" priority="76">
      <formula>"N"</formula>
    </cfRule>
  </conditionalFormatting>
  <conditionalFormatting sqref="A69">
    <cfRule type="expression" dxfId="44" priority="74">
      <formula>"N"</formula>
    </cfRule>
  </conditionalFormatting>
  <conditionalFormatting sqref="H69">
    <cfRule type="expression" dxfId="43" priority="71">
      <formula>"N"</formula>
    </cfRule>
  </conditionalFormatting>
  <conditionalFormatting sqref="I69">
    <cfRule type="expression" dxfId="42" priority="73">
      <formula>"N"</formula>
    </cfRule>
  </conditionalFormatting>
  <conditionalFormatting sqref="B69">
    <cfRule type="expression" dxfId="41" priority="72">
      <formula>"N"</formula>
    </cfRule>
  </conditionalFormatting>
  <conditionalFormatting sqref="J10:J12 J14:J86">
    <cfRule type="cellIs" dxfId="40" priority="69" operator="equal">
      <formula>"NO"</formula>
    </cfRule>
  </conditionalFormatting>
  <conditionalFormatting sqref="G31">
    <cfRule type="expression" dxfId="39" priority="33">
      <formula>"N"</formula>
    </cfRule>
  </conditionalFormatting>
  <conditionalFormatting sqref="G29">
    <cfRule type="expression" dxfId="38" priority="27">
      <formula>"N"</formula>
    </cfRule>
  </conditionalFormatting>
  <conditionalFormatting sqref="B29">
    <cfRule type="expression" dxfId="37" priority="26">
      <formula>"N"</formula>
    </cfRule>
  </conditionalFormatting>
  <conditionalFormatting sqref="A24:B24 A26 A28 A30 A32">
    <cfRule type="expression" dxfId="36" priority="58">
      <formula>"N"</formula>
    </cfRule>
  </conditionalFormatting>
  <conditionalFormatting sqref="B30">
    <cfRule type="expression" dxfId="35" priority="55">
      <formula>"N"</formula>
    </cfRule>
  </conditionalFormatting>
  <conditionalFormatting sqref="G24 G30">
    <cfRule type="expression" dxfId="34" priority="56">
      <formula>"N"</formula>
    </cfRule>
  </conditionalFormatting>
  <conditionalFormatting sqref="B28">
    <cfRule type="expression" dxfId="33" priority="53">
      <formula>"N"</formula>
    </cfRule>
  </conditionalFormatting>
  <conditionalFormatting sqref="G28">
    <cfRule type="expression" dxfId="32" priority="54">
      <formula>"N"</formula>
    </cfRule>
  </conditionalFormatting>
  <conditionalFormatting sqref="A23 A25 A27 A29 A31">
    <cfRule type="expression" dxfId="31" priority="52">
      <formula>"N"</formula>
    </cfRule>
  </conditionalFormatting>
  <conditionalFormatting sqref="B23">
    <cfRule type="expression" dxfId="30" priority="51">
      <formula>"N"</formula>
    </cfRule>
  </conditionalFormatting>
  <conditionalFormatting sqref="B25">
    <cfRule type="expression" dxfId="29" priority="47">
      <formula>"N"</formula>
    </cfRule>
  </conditionalFormatting>
  <conditionalFormatting sqref="G25">
    <cfRule type="expression" dxfId="28" priority="48">
      <formula>"N"</formula>
    </cfRule>
  </conditionalFormatting>
  <conditionalFormatting sqref="B26">
    <cfRule type="expression" dxfId="27" priority="44">
      <formula>"N"</formula>
    </cfRule>
  </conditionalFormatting>
  <conditionalFormatting sqref="G26">
    <cfRule type="expression" dxfId="26" priority="45">
      <formula>"N"</formula>
    </cfRule>
  </conditionalFormatting>
  <conditionalFormatting sqref="B27">
    <cfRule type="expression" dxfId="25" priority="41">
      <formula>"N"</formula>
    </cfRule>
  </conditionalFormatting>
  <conditionalFormatting sqref="G27">
    <cfRule type="expression" dxfId="24" priority="42">
      <formula>"N"</formula>
    </cfRule>
  </conditionalFormatting>
  <conditionalFormatting sqref="B31">
    <cfRule type="expression" dxfId="23" priority="32">
      <formula>"N"</formula>
    </cfRule>
  </conditionalFormatting>
  <conditionalFormatting sqref="B32">
    <cfRule type="expression" dxfId="22" priority="38">
      <formula>"N"</formula>
    </cfRule>
  </conditionalFormatting>
  <conditionalFormatting sqref="G32">
    <cfRule type="expression" dxfId="21" priority="39">
      <formula>"N"</formula>
    </cfRule>
  </conditionalFormatting>
  <conditionalFormatting sqref="H24 H30">
    <cfRule type="expression" dxfId="20" priority="23">
      <formula>"N"</formula>
    </cfRule>
  </conditionalFormatting>
  <conditionalFormatting sqref="H23">
    <cfRule type="expression" dxfId="19" priority="22">
      <formula>"N"</formula>
    </cfRule>
  </conditionalFormatting>
  <conditionalFormatting sqref="H25">
    <cfRule type="expression" dxfId="18" priority="21">
      <formula>"N"</formula>
    </cfRule>
  </conditionalFormatting>
  <conditionalFormatting sqref="H32">
    <cfRule type="expression" dxfId="17" priority="18">
      <formula>"N"</formula>
    </cfRule>
  </conditionalFormatting>
  <conditionalFormatting sqref="H26">
    <cfRule type="expression" dxfId="16" priority="20">
      <formula>"N"</formula>
    </cfRule>
  </conditionalFormatting>
  <conditionalFormatting sqref="H27">
    <cfRule type="expression" dxfId="15" priority="19">
      <formula>"N"</formula>
    </cfRule>
  </conditionalFormatting>
  <conditionalFormatting sqref="H31">
    <cfRule type="expression" dxfId="14" priority="16">
      <formula>"N"</formula>
    </cfRule>
  </conditionalFormatting>
  <conditionalFormatting sqref="H29">
    <cfRule type="expression" dxfId="13" priority="15">
      <formula>"N"</formula>
    </cfRule>
  </conditionalFormatting>
  <conditionalFormatting sqref="H28">
    <cfRule type="expression" dxfId="12" priority="14">
      <formula>"N"</formula>
    </cfRule>
  </conditionalFormatting>
  <conditionalFormatting sqref="G37">
    <cfRule type="expression" dxfId="11" priority="12">
      <formula>"N"</formula>
    </cfRule>
  </conditionalFormatting>
  <conditionalFormatting sqref="B41">
    <cfRule type="expression" dxfId="10" priority="9">
      <formula>"N"</formula>
    </cfRule>
  </conditionalFormatting>
  <conditionalFormatting sqref="H41">
    <cfRule type="expression" dxfId="9" priority="11">
      <formula>"N"</formula>
    </cfRule>
  </conditionalFormatting>
  <conditionalFormatting sqref="G41">
    <cfRule type="expression" dxfId="8" priority="10">
      <formula>"N"</formula>
    </cfRule>
  </conditionalFormatting>
  <conditionalFormatting sqref="B50">
    <cfRule type="expression" dxfId="7" priority="8">
      <formula>"N"</formula>
    </cfRule>
  </conditionalFormatting>
  <conditionalFormatting sqref="A13">
    <cfRule type="expression" dxfId="6" priority="7">
      <formula>"N"</formula>
    </cfRule>
  </conditionalFormatting>
  <conditionalFormatting sqref="B13">
    <cfRule type="expression" dxfId="5" priority="3">
      <formula>"N"</formula>
    </cfRule>
  </conditionalFormatting>
  <conditionalFormatting sqref="I13">
    <cfRule type="expression" dxfId="4" priority="6">
      <formula>"N"</formula>
    </cfRule>
  </conditionalFormatting>
  <conditionalFormatting sqref="H13">
    <cfRule type="expression" dxfId="3" priority="5">
      <formula>"N"</formula>
    </cfRule>
  </conditionalFormatting>
  <conditionalFormatting sqref="G13">
    <cfRule type="expression" dxfId="2" priority="4">
      <formula>"N"</formula>
    </cfRule>
  </conditionalFormatting>
  <conditionalFormatting sqref="J13">
    <cfRule type="cellIs" dxfId="1" priority="2" operator="equal">
      <formula>"NO"</formula>
    </cfRule>
  </conditionalFormatting>
  <conditionalFormatting sqref="H14">
    <cfRule type="expression" dxfId="0" priority="1">
      <formula>"N"</formula>
    </cfRule>
  </conditionalFormatting>
  <pageMargins left="0.75" right="0.5" top="0.75" bottom="0.65" header="0.3" footer="0.3"/>
  <pageSetup scale="94" orientation="landscape" r:id="rId1"/>
  <headerFooter>
    <oddFooter>&amp;L&amp;"Arial Narrow,Regular"&amp;8&amp;Z&amp;F
&amp;A&amp;R&amp;"Arial Narrow,Regular"&amp;8&amp;P of &amp;N
Updated 2/12/19</oddFooter>
  </headerFooter>
  <rowBreaks count="1" manualBreakCount="1">
    <brk id="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Precon Agenda Assembly</vt:lpstr>
      <vt:lpstr>CDOT Form 140 Emergency Phone</vt:lpstr>
      <vt:lpstr>ProjEmergency Notification List</vt:lpstr>
      <vt:lpstr>Key Personnel</vt:lpstr>
      <vt:lpstr>Submittal List</vt:lpstr>
      <vt:lpstr>'CDOT Form 140 Emergency Phone'!Print_Area</vt:lpstr>
      <vt:lpstr>'Key Personnel'!Print_Area</vt:lpstr>
      <vt:lpstr>'Precon Agenda Assembly'!Print_Area</vt:lpstr>
      <vt:lpstr>'ProjEmergency Notification List'!Print_Area</vt:lpstr>
      <vt:lpstr>'Submittal List'!Print_Area</vt:lpstr>
      <vt:lpstr>'Key Personnel'!Print_Titles</vt:lpstr>
      <vt:lpstr>'ProjEmergency Notification List'!Print_Titles</vt:lpstr>
      <vt:lpstr>'Submittal List'!Print_Titles</vt:lpstr>
    </vt:vector>
  </TitlesOfParts>
  <Company>CDOT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Lange, Miranda</dc:creator>
  <cp:lastModifiedBy>Cole, Cathy</cp:lastModifiedBy>
  <cp:lastPrinted>2021-03-30T18:27:50Z</cp:lastPrinted>
  <dcterms:created xsi:type="dcterms:W3CDTF">2014-08-20T14:48:02Z</dcterms:created>
  <dcterms:modified xsi:type="dcterms:W3CDTF">2022-04-07T17:02:20Z</dcterms:modified>
</cp:coreProperties>
</file>