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iercer\Documents\Website\WQ\"/>
    </mc:Choice>
  </mc:AlternateContent>
  <bookViews>
    <workbookView xWindow="0" yWindow="0" windowWidth="28800" windowHeight="14235"/>
  </bookViews>
  <sheets>
    <sheet name="Treatment Table Blank Form" sheetId="4" r:id="rId1"/>
    <sheet name="Cost Estimate Blank Form" sheetId="5" r:id="rId2"/>
    <sheet name="Treatment Table Example" sheetId="2" r:id="rId3"/>
    <sheet name="Treatment Table Directions" sheetId="3" r:id="rId4"/>
    <sheet name="Cost Estimate Example" sheetId="1" r:id="rId5"/>
  </sheets>
  <definedNames>
    <definedName name="_xlnm.Print_Area" localSheetId="1">'Cost Estimate Blank Form'!$A$1:$H$25</definedName>
    <definedName name="_xlnm.Print_Area" localSheetId="4">'Cost Estimate Example'!$A$1:$H$25</definedName>
    <definedName name="_xlnm.Print_Titles" localSheetId="0">'Treatment Table Blank Form'!$5:$5</definedName>
    <definedName name="_xlnm.Print_Titles" localSheetId="2">'Treatment Table Example'!$5:$5</definedName>
  </definedNames>
  <calcPr calcId="152511"/>
</workbook>
</file>

<file path=xl/calcChain.xml><?xml version="1.0" encoding="utf-8"?>
<calcChain xmlns="http://schemas.openxmlformats.org/spreadsheetml/2006/main">
  <c r="C33" i="2" l="1"/>
  <c r="G11" i="5" l="1"/>
  <c r="F11" i="5"/>
  <c r="E11" i="5"/>
  <c r="D11" i="5"/>
  <c r="C11" i="5"/>
  <c r="G21" i="4"/>
  <c r="G20" i="4"/>
  <c r="H36" i="4"/>
  <c r="H35" i="4"/>
  <c r="E31" i="4"/>
  <c r="G29" i="4"/>
  <c r="F29" i="4"/>
  <c r="E29" i="4"/>
  <c r="D29" i="4"/>
  <c r="C29" i="4"/>
  <c r="J28" i="4"/>
  <c r="I27" i="4"/>
  <c r="H26" i="4"/>
  <c r="K29" i="4" s="1"/>
  <c r="G25" i="4"/>
  <c r="F25" i="4"/>
  <c r="F31" i="4" s="1"/>
  <c r="E25" i="4"/>
  <c r="E30" i="4" s="1"/>
  <c r="D25" i="4"/>
  <c r="D31" i="4" s="1"/>
  <c r="C25" i="4"/>
  <c r="C30" i="4" s="1"/>
  <c r="J24" i="4"/>
  <c r="I23" i="4"/>
  <c r="H22" i="4"/>
  <c r="G18" i="4"/>
  <c r="F18" i="4"/>
  <c r="E18" i="4"/>
  <c r="D18" i="4"/>
  <c r="C18" i="4"/>
  <c r="J17" i="4"/>
  <c r="I16" i="4"/>
  <c r="H15" i="4"/>
  <c r="K18" i="4" s="1"/>
  <c r="G14" i="4"/>
  <c r="G19" i="4" s="1"/>
  <c r="F14" i="4"/>
  <c r="F20" i="4" s="1"/>
  <c r="E14" i="4"/>
  <c r="E20" i="4" s="1"/>
  <c r="D14" i="4"/>
  <c r="D19" i="4" s="1"/>
  <c r="C14" i="4"/>
  <c r="C20" i="4" s="1"/>
  <c r="J13" i="4"/>
  <c r="J21" i="4" s="1"/>
  <c r="I12" i="4"/>
  <c r="H11" i="4"/>
  <c r="H19" i="4" s="1"/>
  <c r="H13" i="5" l="1"/>
  <c r="H14" i="5"/>
  <c r="C31" i="4"/>
  <c r="F33" i="4"/>
  <c r="C33" i="4"/>
  <c r="K25" i="4"/>
  <c r="D33" i="4"/>
  <c r="E33" i="4"/>
  <c r="I20" i="4"/>
  <c r="E21" i="4"/>
  <c r="E19" i="4"/>
  <c r="F21" i="4"/>
  <c r="C21" i="4"/>
  <c r="D21" i="4"/>
  <c r="C19" i="4"/>
  <c r="K33" i="4"/>
  <c r="K14" i="4"/>
  <c r="K21" i="4" s="1"/>
  <c r="D20" i="4"/>
  <c r="F19" i="4"/>
  <c r="D30" i="4"/>
  <c r="F30" i="4"/>
  <c r="H15" i="2"/>
  <c r="H15" i="5" l="1"/>
  <c r="H16" i="5" s="1"/>
  <c r="H17" i="5"/>
  <c r="H18" i="5"/>
  <c r="C14" i="2"/>
  <c r="C18" i="2"/>
  <c r="C19" i="2" l="1"/>
  <c r="C20" i="2"/>
  <c r="H11" i="2"/>
  <c r="H19" i="2" l="1"/>
  <c r="H35" i="2"/>
  <c r="G18" i="2" l="1"/>
  <c r="F18" i="2"/>
  <c r="E18" i="2"/>
  <c r="D18" i="2"/>
  <c r="G29" i="2"/>
  <c r="F29" i="2"/>
  <c r="E29" i="2"/>
  <c r="D29" i="2"/>
  <c r="C29" i="2"/>
  <c r="I27" i="2"/>
  <c r="H26" i="2"/>
  <c r="I23" i="2"/>
  <c r="H22" i="2"/>
  <c r="J28" i="2"/>
  <c r="J24" i="2"/>
  <c r="G25" i="2"/>
  <c r="J17" i="2"/>
  <c r="I16" i="2"/>
  <c r="J13" i="2"/>
  <c r="I12" i="2"/>
  <c r="I20" i="2" l="1"/>
  <c r="J21" i="2"/>
  <c r="K25" i="2"/>
  <c r="K14" i="2"/>
  <c r="K29" i="2"/>
  <c r="F25" i="2"/>
  <c r="F30" i="2" s="1"/>
  <c r="E25" i="2"/>
  <c r="D25" i="2"/>
  <c r="D30" i="2" s="1"/>
  <c r="C25" i="2"/>
  <c r="C30" i="2" s="1"/>
  <c r="K18" i="2"/>
  <c r="K33" i="2" l="1"/>
  <c r="K21" i="2"/>
  <c r="E31" i="2"/>
  <c r="E30" i="2"/>
  <c r="F31" i="2"/>
  <c r="F33" i="2"/>
  <c r="C21" i="2"/>
  <c r="C31" i="2"/>
  <c r="D33" i="2"/>
  <c r="D31" i="2"/>
  <c r="E33" i="2"/>
  <c r="G14" i="2"/>
  <c r="F14" i="2"/>
  <c r="F21" i="2" s="1"/>
  <c r="E14" i="2"/>
  <c r="D14" i="2"/>
  <c r="E20" i="2" l="1"/>
  <c r="E19" i="2"/>
  <c r="D20" i="2"/>
  <c r="D19" i="2"/>
  <c r="F20" i="2"/>
  <c r="F19" i="2"/>
  <c r="E21" i="2"/>
  <c r="D21" i="2"/>
  <c r="H36" i="2" l="1"/>
  <c r="G11" i="1" l="1"/>
  <c r="F11" i="1"/>
  <c r="E11" i="1"/>
  <c r="D11" i="1"/>
  <c r="C11" i="1"/>
  <c r="H14" i="1" l="1"/>
  <c r="H13" i="1" l="1"/>
  <c r="H18" i="1" l="1"/>
  <c r="H17" i="1"/>
  <c r="H15" i="1"/>
  <c r="H16" i="1" s="1"/>
</calcChain>
</file>

<file path=xl/sharedStrings.xml><?xml version="1.0" encoding="utf-8"?>
<sst xmlns="http://schemas.openxmlformats.org/spreadsheetml/2006/main" count="398" uniqueCount="191">
  <si>
    <t>CM</t>
  </si>
  <si>
    <t>Activity</t>
  </si>
  <si>
    <t>$ Requested by CDOT</t>
  </si>
  <si>
    <t>Description of Matching Resource</t>
  </si>
  <si>
    <t>Non-CDOT Resources</t>
  </si>
  <si>
    <t>Total cost per type of expense</t>
  </si>
  <si>
    <r>
      <t>Proposed</t>
    </r>
    <r>
      <rPr>
        <sz val="8"/>
        <color theme="1"/>
        <rFont val="Calibri"/>
        <family val="2"/>
        <scheme val="minor"/>
      </rPr>
      <t> </t>
    </r>
    <r>
      <rPr>
        <b/>
        <sz val="10"/>
        <color rgb="FF000000"/>
        <rFont val="Trebuchet MS"/>
        <family val="2"/>
      </rPr>
      <t xml:space="preserve"> Treatment</t>
    </r>
  </si>
  <si>
    <r>
      <t xml:space="preserve">Priority Project Treatment </t>
    </r>
    <r>
      <rPr>
        <b/>
        <i/>
        <sz val="10"/>
        <color rgb="FF000000"/>
        <rFont val="Trebuchet MS"/>
        <family val="2"/>
      </rPr>
      <t>(if Applicable)</t>
    </r>
  </si>
  <si>
    <t>a) ROW</t>
  </si>
  <si>
    <t>*An existing Control Measures may be decommissioned if the new Control Measure provides more treatment than the original decommissioned Control Measure and includes the same geographic area as the original Control Measure.</t>
  </si>
  <si>
    <t xml:space="preserve">*The PWQ work is not exempt from the Construction Engineering (CE) and Indirect rate.  </t>
  </si>
  <si>
    <t>b) Design, incl. Enviro Clearance &amp; Surveys</t>
  </si>
  <si>
    <t>c) Construction, including CE Rate*</t>
  </si>
  <si>
    <t>d) $ from Others</t>
  </si>
  <si>
    <t>e) In-kind $ Est.</t>
  </si>
  <si>
    <t>CM#2-850N</t>
  </si>
  <si>
    <t>CM#3-879N</t>
  </si>
  <si>
    <t>CM #1 804S</t>
  </si>
  <si>
    <t>CM#2 850N</t>
  </si>
  <si>
    <t>CM#3 879N</t>
  </si>
  <si>
    <t>CM#11-1120S</t>
  </si>
  <si>
    <t>CM#13-1327S</t>
  </si>
  <si>
    <t>CM#1-804S</t>
  </si>
  <si>
    <t>EDB w/ WQCV</t>
  </si>
  <si>
    <t>Type of CM</t>
  </si>
  <si>
    <t>EDB</t>
  </si>
  <si>
    <t>No match-CDOT-only treatment</t>
  </si>
  <si>
    <t>New</t>
  </si>
  <si>
    <t>All Treatment</t>
  </si>
  <si>
    <t>SUB-TOTAL B
Area already being treated that will continue to be treated by an existing CM</t>
  </si>
  <si>
    <t>SUB-TOTAL C Total Treated Area that will be Decommissioned</t>
  </si>
  <si>
    <r>
      <t xml:space="preserve">1. b) Total </t>
    </r>
    <r>
      <rPr>
        <b/>
        <u/>
        <sz val="10"/>
        <color rgb="FF000000"/>
        <rFont val="Trebuchet MS"/>
        <family val="2"/>
      </rPr>
      <t>existing</t>
    </r>
    <r>
      <rPr>
        <b/>
        <sz val="10"/>
        <color rgb="FF000000"/>
        <rFont val="Trebuchet MS"/>
        <family val="2"/>
      </rPr>
      <t xml:space="preserve"> tributary area (ac) </t>
    </r>
  </si>
  <si>
    <r>
      <t xml:space="preserve">1. c) Total tributary area (ac) to be </t>
    </r>
    <r>
      <rPr>
        <b/>
        <u/>
        <sz val="10"/>
        <color rgb="FF000000"/>
        <rFont val="Trebuchet MS"/>
        <family val="2"/>
      </rPr>
      <t>decommissioned</t>
    </r>
  </si>
  <si>
    <t>CM # and Map Naming Convention</t>
  </si>
  <si>
    <t>WQCV</t>
  </si>
  <si>
    <r>
      <t xml:space="preserve">2.b) Total </t>
    </r>
    <r>
      <rPr>
        <b/>
        <u/>
        <sz val="10"/>
        <color rgb="FF000000"/>
        <rFont val="Trebuchet MS"/>
        <family val="2"/>
      </rPr>
      <t>existing</t>
    </r>
    <r>
      <rPr>
        <b/>
        <sz val="10"/>
        <color rgb="FF000000"/>
        <rFont val="Trebuchet MS"/>
        <family val="2"/>
      </rPr>
      <t xml:space="preserve"> CDOT MS4 area tributary to CM (ac) </t>
    </r>
  </si>
  <si>
    <t>2.d) Total CDOT MS4 area tributary to CM (ac)</t>
  </si>
  <si>
    <r>
      <t>2.c) Total CDOT</t>
    </r>
    <r>
      <rPr>
        <b/>
        <u/>
        <sz val="10"/>
        <rFont val="Trebuchet MS"/>
        <family val="2"/>
      </rPr>
      <t xml:space="preserve"> MS4 area to be decomissioned </t>
    </r>
    <r>
      <rPr>
        <b/>
        <sz val="10"/>
        <rFont val="Trebuchet MS"/>
        <family val="2"/>
      </rPr>
      <t>that is tributary to CM (ac)</t>
    </r>
  </si>
  <si>
    <r>
      <t xml:space="preserve">4b) Total </t>
    </r>
    <r>
      <rPr>
        <b/>
        <u/>
        <sz val="10"/>
        <rFont val="Trebuchet MS"/>
        <family val="2"/>
      </rPr>
      <t xml:space="preserve">existing </t>
    </r>
    <r>
      <rPr>
        <b/>
        <sz val="10"/>
        <rFont val="Trebuchet MS"/>
        <family val="2"/>
      </rPr>
      <t>impervious area (ac) tributary to CM</t>
    </r>
  </si>
  <si>
    <r>
      <t>4c) Total impervious area</t>
    </r>
    <r>
      <rPr>
        <b/>
        <u/>
        <sz val="10"/>
        <rFont val="Trebuchet MS"/>
        <family val="2"/>
      </rPr>
      <t xml:space="preserve"> to be decomissioned</t>
    </r>
    <r>
      <rPr>
        <b/>
        <sz val="10"/>
        <rFont val="Trebuchet MS"/>
        <family val="2"/>
      </rPr>
      <t xml:space="preserve"> (ac) tributary to CM</t>
    </r>
  </si>
  <si>
    <t>Notes</t>
  </si>
  <si>
    <t>3.d.) % of project that treats CDOT MS4 area    (sub-total 2d / sub-total 1d)</t>
  </si>
  <si>
    <t xml:space="preserve">1.d) Total tributary area (ac) </t>
  </si>
  <si>
    <t>4.d.) Total impervious tributary area (ac)</t>
  </si>
  <si>
    <t>Total Tributary Area</t>
  </si>
  <si>
    <t>Total CDOT MS4 Tributary Area</t>
  </si>
  <si>
    <t>Percent of Project that Treats CDOT MS4 Area</t>
  </si>
  <si>
    <t>Total Impervious Tributary Area</t>
  </si>
  <si>
    <t>Total CDOT MS4 Impervious Tributary Area</t>
  </si>
  <si>
    <t>Percent of Project that Treats CDOT's Impervious MS4 Area</t>
  </si>
  <si>
    <t>Design Standard (WQCV, TSS, Infilitration (I))</t>
  </si>
  <si>
    <t>Existing</t>
  </si>
  <si>
    <t>New tributary area will drain to existing EDB</t>
  </si>
  <si>
    <t>SUB-TOTAL A:
Proposed Area Only</t>
  </si>
  <si>
    <r>
      <t xml:space="preserve">1. a) Total  </t>
    </r>
    <r>
      <rPr>
        <b/>
        <u/>
        <sz val="10"/>
        <color rgb="FF000000"/>
        <rFont val="Trebuchet MS"/>
        <family val="2"/>
      </rPr>
      <t xml:space="preserve">proposed/new </t>
    </r>
    <r>
      <rPr>
        <b/>
        <sz val="10"/>
        <color rgb="FF000000"/>
        <rFont val="Trebuchet MS"/>
        <family val="2"/>
      </rPr>
      <t>tributary area (ac) only</t>
    </r>
  </si>
  <si>
    <r>
      <t xml:space="preserve">2.a) Total </t>
    </r>
    <r>
      <rPr>
        <b/>
        <u/>
        <sz val="10"/>
        <color rgb="FF000000"/>
        <rFont val="Trebuchet MS"/>
        <family val="2"/>
      </rPr>
      <t>proposed/new</t>
    </r>
    <r>
      <rPr>
        <b/>
        <sz val="10"/>
        <color rgb="FF000000"/>
        <rFont val="Trebuchet MS"/>
        <family val="2"/>
      </rPr>
      <t xml:space="preserve"> CDOT MS4 area tributary to CM (ac) </t>
    </r>
  </si>
  <si>
    <r>
      <t>4a) Total</t>
    </r>
    <r>
      <rPr>
        <b/>
        <u/>
        <sz val="10"/>
        <rFont val="Trebuchet MS"/>
        <family val="2"/>
      </rPr>
      <t xml:space="preserve"> proposed/new</t>
    </r>
    <r>
      <rPr>
        <b/>
        <sz val="10"/>
        <rFont val="Trebuchet MS"/>
        <family val="2"/>
      </rPr>
      <t xml:space="preserve"> impervious area (ac) tributary to CM</t>
    </r>
  </si>
  <si>
    <r>
      <t>5a) Total</t>
    </r>
    <r>
      <rPr>
        <b/>
        <u/>
        <sz val="10"/>
        <rFont val="Trebuchet MS"/>
        <family val="2"/>
      </rPr>
      <t xml:space="preserve"> proposed/new</t>
    </r>
    <r>
      <rPr>
        <b/>
        <sz val="10"/>
        <rFont val="Trebuchet MS"/>
        <family val="2"/>
      </rPr>
      <t xml:space="preserve"> CDOT MS4 impervious area (ac) tributary to CM**</t>
    </r>
  </si>
  <si>
    <t>Retrofit</t>
  </si>
  <si>
    <t>Pond exists for flood control; outlet to be retrofit and  sides raised to treat WQCV</t>
  </si>
  <si>
    <t>Decom-mision</t>
  </si>
  <si>
    <t>Existing/Retrofit/New/Decommission</t>
  </si>
  <si>
    <t>Existing pond to be decommissioned to make space for RTD station</t>
  </si>
  <si>
    <t>N/A</t>
  </si>
  <si>
    <r>
      <t xml:space="preserve">3.a) % of project that treats CDOT </t>
    </r>
    <r>
      <rPr>
        <b/>
        <u/>
        <sz val="10"/>
        <rFont val="Trebuchet MS"/>
        <family val="2"/>
      </rPr>
      <t>proposed/new</t>
    </r>
    <r>
      <rPr>
        <b/>
        <sz val="10"/>
        <rFont val="Trebuchet MS"/>
        <family val="2"/>
      </rPr>
      <t xml:space="preserve"> MS4 area (Sub-Total 2a/ sub-total 1d)</t>
    </r>
  </si>
  <si>
    <r>
      <t xml:space="preserve">3.b)% of project that treats CDOT </t>
    </r>
    <r>
      <rPr>
        <b/>
        <u/>
        <sz val="10"/>
        <rFont val="Trebuchet MS"/>
        <family val="2"/>
      </rPr>
      <t>existing</t>
    </r>
    <r>
      <rPr>
        <b/>
        <sz val="10"/>
        <rFont val="Trebuchet MS"/>
        <family val="2"/>
      </rPr>
      <t xml:space="preserve"> MS4 area (sub-total 2b/sub-total 1d)</t>
    </r>
  </si>
  <si>
    <t>SUB-TOTAL D
Total of all areas that will be ultimately treated (includes existing and proposed minus decommissioned)</t>
  </si>
  <si>
    <t>Existing pond to be decommissioned for RTD (no cost to this project)</t>
  </si>
  <si>
    <t>0.6 AC Permanent Easement from LA</t>
  </si>
  <si>
    <t>1.1 AC Permanent Easement from LA</t>
  </si>
  <si>
    <r>
      <t xml:space="preserve">g) Total requested from CDOT </t>
    </r>
    <r>
      <rPr>
        <b/>
        <i/>
        <sz val="10"/>
        <color rgb="FF000000"/>
        <rFont val="Trebuchet MS"/>
        <family val="2"/>
      </rPr>
      <t xml:space="preserve"> (Total of all Table 2B Columns a-c)</t>
    </r>
  </si>
  <si>
    <r>
      <t>h) Total from matching resources (</t>
    </r>
    <r>
      <rPr>
        <b/>
        <i/>
        <sz val="11"/>
        <color theme="1"/>
        <rFont val="Calibri"/>
        <family val="2"/>
        <scheme val="minor"/>
      </rPr>
      <t>Total of all Table 2B Columns  d-e)</t>
    </r>
  </si>
  <si>
    <r>
      <t xml:space="preserve">i) Total project cost </t>
    </r>
    <r>
      <rPr>
        <b/>
        <i/>
        <sz val="10"/>
        <color rgb="FF000000"/>
        <rFont val="Trebuchet MS"/>
        <family val="2"/>
      </rPr>
      <t>(Table 2B, rows g+h)</t>
    </r>
  </si>
  <si>
    <r>
      <t xml:space="preserve">k) Total CDOT cost per tributary acre in CDOT's MS4 </t>
    </r>
    <r>
      <rPr>
        <b/>
        <i/>
        <sz val="10"/>
        <color rgb="FF000000"/>
        <rFont val="Trebuchet MS"/>
        <family val="2"/>
      </rPr>
      <t>(Table 2B row g / Table 2A, STOTD, row 18)</t>
    </r>
  </si>
  <si>
    <r>
      <t>5c) Total CDOT MS4 impervious area</t>
    </r>
    <r>
      <rPr>
        <b/>
        <u/>
        <sz val="10"/>
        <rFont val="Trebuchet MS"/>
        <family val="2"/>
      </rPr>
      <t xml:space="preserve"> to be decomissioned</t>
    </r>
    <r>
      <rPr>
        <b/>
        <sz val="10"/>
        <rFont val="Trebuchet MS"/>
        <family val="2"/>
      </rPr>
      <t xml:space="preserve"> (ac) tributary to CM</t>
    </r>
  </si>
  <si>
    <t>5d) Total CDOT MS4 impervious tributary area (ac)</t>
  </si>
  <si>
    <r>
      <t xml:space="preserve">5b) Total </t>
    </r>
    <r>
      <rPr>
        <b/>
        <u/>
        <sz val="10"/>
        <rFont val="Trebuchet MS"/>
        <family val="2"/>
      </rPr>
      <t xml:space="preserve">existing CDOT MS4 </t>
    </r>
    <r>
      <rPr>
        <b/>
        <sz val="10"/>
        <rFont val="Trebuchet MS"/>
        <family val="2"/>
      </rPr>
      <t>impervious area (ac) tributary to CM</t>
    </r>
  </si>
  <si>
    <t>Areas of Project that are Required by Priority Triggers</t>
  </si>
  <si>
    <t xml:space="preserve"> The total area treated that will be decommissioned by this project.  This is the sub-total of all CMs in row 1.c. The number of columns sub-totalled will depend on the # of CMs. </t>
  </si>
  <si>
    <t>Enter the total amount of area that will be treated by all of the CMs upon completion of the project. This is the total of sub-total A+sub-total B - sub-total C.</t>
  </si>
  <si>
    <t xml:space="preserve">Enter the  current area tributary area to all existing CMs that will be decommissioned and is also within the CDOT MS4 area. This is the sub-total of all CMs in row 2.c. The number of columns sub-totalled will depend on the # of CMs.           </t>
  </si>
  <si>
    <t>Enter the total amount of area that will be treated by all of the CMs upon completion of the project that are also within CDOTs MS4 area. This is the total of sub-total A+sub-total B - sub-total C.</t>
  </si>
  <si>
    <t>CM#4 1120S</t>
  </si>
  <si>
    <t>Enter the total amount of impervious area that will be treated by all of the CMs upon completion of the project. This is the total of sub-total A+sub-total B - sub-total C.</t>
  </si>
  <si>
    <t xml:space="preserve">Enter the  current area tributary to all existing CMs that will be decommissioned and that is within CDOT's MS4 boundary. This is the sub-total of all CMs in row 5.c. The number of columns sub-totalled will depend on the # of CMs.           </t>
  </si>
  <si>
    <t>Enter the total amount of impervious area within CDOT's MS4 area that will be treated by all of the CMs upon completion of the project. This is the total of sub-total A+sub-total B - sub-total C.</t>
  </si>
  <si>
    <t xml:space="preserve">Enter the percent of the project area that treats CDOT MS4 area.  This is (2.d/1.d)x100 </t>
  </si>
  <si>
    <t xml:space="preserve">Enter the percent to of the project area that treats existing area within CDOT's MS4 boundary. This is (Sub-total B 5.b/Sub-total B 4.b)x100 </t>
  </si>
  <si>
    <t xml:space="preserve">Enter the percent of impervious area that treats CDOT MS4 area.  This is (2.d/1.d)x100 </t>
  </si>
  <si>
    <t xml:space="preserve"> Enter the total amount of area treated in the CDOT MS4 area to meet Priority requirements. This is the sub-total of all CMs in row 7.a. The number of columns sub-totalled will depend on the # of CMs. </t>
  </si>
  <si>
    <t xml:space="preserve"> Enter the total amount of impervius area treated in the CDOT MS4 area to meet Priority requirements. This is the sub-total of all CMs in row 7.b. The number of columns sub-totalled will depend on the # of CMs. </t>
  </si>
  <si>
    <r>
      <t xml:space="preserve">3.a) % of CM tributary area that treats CDOT </t>
    </r>
    <r>
      <rPr>
        <b/>
        <u/>
        <sz val="10"/>
        <rFont val="Trebuchet MS"/>
        <family val="2"/>
      </rPr>
      <t>proposed/new</t>
    </r>
    <r>
      <rPr>
        <b/>
        <sz val="10"/>
        <rFont val="Trebuchet MS"/>
        <family val="2"/>
      </rPr>
      <t xml:space="preserve"> MS4 area (Sub-Total 2a/ sub-total 1d)</t>
    </r>
  </si>
  <si>
    <t xml:space="preserve">Enter the percent of the project area that treats new areas. This is (Sub-total A 2.a/Sub-total 1.a)x100 </t>
  </si>
  <si>
    <t>Directions the same as C20</t>
  </si>
  <si>
    <t>Directions the same as C21</t>
  </si>
  <si>
    <r>
      <t xml:space="preserve">j) % of project cost requested from CDOT </t>
    </r>
    <r>
      <rPr>
        <b/>
        <i/>
        <sz val="10"/>
        <color rgb="FF000000"/>
        <rFont val="Trebuchet MS"/>
        <family val="2"/>
      </rPr>
      <t>(Table 2B row g / row i )</t>
    </r>
  </si>
  <si>
    <r>
      <t xml:space="preserve">l) Total CDOT cost per impervious tributary acre in CDOT's MS4 </t>
    </r>
    <r>
      <rPr>
        <b/>
        <i/>
        <sz val="10"/>
        <color theme="1"/>
        <rFont val="Trebuchet MS"/>
        <family val="2"/>
      </rPr>
      <t>(Table 2 row g /Table 2A, STOTD, row 29)</t>
    </r>
  </si>
  <si>
    <t xml:space="preserve">Enter the total amount of impervious area that will be decommissioned. This is the sub-total of all CMs in row 4.c. The number of columns sub-totalled will depend on the # of CMs.           </t>
  </si>
  <si>
    <t xml:space="preserve"> The total proposed area tributary to the CMs that are also within CDOT's MS4 area. This is the sub-total of all CMs in row 2.a. The number of columns sub-totalled will depend on the # of CMs. </t>
  </si>
  <si>
    <t xml:space="preserve"> The total area tributary to all existing CMs that will continue to be treated by an exisitng CM and that are also within CDOT's MS4 area. This is the sub-total of all CMs in row 2.b. The number of columns sub-totalled will depend on the # of CMs. </t>
  </si>
  <si>
    <t xml:space="preserve">Enter the percent of the project area that treats existing area. This is (Sub-total B 2.b/Sub-total B 1.b)x100 </t>
  </si>
  <si>
    <t xml:space="preserve"> The total proposed impervious area tributary to the CMs. This is the sub-total of all CMs in row 4.a. The number of columns sub-totalled will depend on the # of CMs. </t>
  </si>
  <si>
    <t xml:space="preserve"> The total existing impervious area tributary to the CMs. This is the sub-total of all CMs in row 4.b. The number of columns sub-totalled will depend on the # of CMs. </t>
  </si>
  <si>
    <t xml:space="preserve"> Enter the total proposed impervious area tributary to the CMs within CDOTs MS4 area. This is the sub-total of all CMs in row 5.a. The number of columns sub-totalled will depend on the # of CMs. </t>
  </si>
  <si>
    <t xml:space="preserve"> The total exisitng impervious area tributary to the CMs within CDOT's MS4 area. This is the sub-total of all CMs in row 5.b. The number of columns sub-totalled will depend on the # of CMs. </t>
  </si>
  <si>
    <r>
      <t>CM#3</t>
    </r>
    <r>
      <rPr>
        <b/>
        <sz val="10"/>
        <color theme="0"/>
        <rFont val="Trebuchet MS"/>
        <family val="2"/>
      </rPr>
      <t xml:space="preserve"> (Same as B5)</t>
    </r>
  </si>
  <si>
    <r>
      <t xml:space="preserve">CM# </t>
    </r>
    <r>
      <rPr>
        <b/>
        <sz val="10"/>
        <color theme="0"/>
        <rFont val="Trebuchet MS"/>
        <family val="2"/>
      </rPr>
      <t>(Same as B5)</t>
    </r>
  </si>
  <si>
    <r>
      <t>CM#4</t>
    </r>
    <r>
      <rPr>
        <b/>
        <sz val="10"/>
        <color rgb="FF92D050"/>
        <rFont val="Trebuchet MS"/>
        <family val="2"/>
      </rPr>
      <t xml:space="preserve"> </t>
    </r>
    <r>
      <rPr>
        <b/>
        <sz val="10"/>
        <color theme="0"/>
        <rFont val="Trebuchet MS"/>
        <family val="2"/>
      </rPr>
      <t>(Same as B5)</t>
    </r>
  </si>
  <si>
    <r>
      <t>CM#5</t>
    </r>
    <r>
      <rPr>
        <b/>
        <sz val="10"/>
        <color rgb="FF92D050"/>
        <rFont val="Trebuchet MS"/>
        <family val="2"/>
      </rPr>
      <t xml:space="preserve"> </t>
    </r>
    <r>
      <rPr>
        <b/>
        <sz val="10"/>
        <color theme="0"/>
        <rFont val="Trebuchet MS"/>
        <family val="2"/>
      </rPr>
      <t>(Same as B5)</t>
    </r>
  </si>
  <si>
    <t>Directions the same as C7</t>
  </si>
  <si>
    <t>Directions the same as C8</t>
  </si>
  <si>
    <t>Directions the same as C9</t>
  </si>
  <si>
    <t>Directions the same as C10</t>
  </si>
  <si>
    <t>Directions the same as C11</t>
  </si>
  <si>
    <t xml:space="preserve"> Enter the total proposed tributary area that will be treated by all CMs. This is the sub-total of all CMs in row 1.a. The number of columns sub-totalled will depend on the # of CMs. </t>
  </si>
  <si>
    <t>Directions the same as C12</t>
  </si>
  <si>
    <t xml:space="preserve"> The total proposed tributary area that will be treated by all CMs.  This is the sub-total of all CMs in 1.b. The number of columns sub-totalled will depend on the # of CMs. </t>
  </si>
  <si>
    <t>Directions the same as C13</t>
  </si>
  <si>
    <t>Directions the same as C14</t>
  </si>
  <si>
    <t>Directions the same as C15</t>
  </si>
  <si>
    <t>Directions the same as C16</t>
  </si>
  <si>
    <t>Directions the same as C17</t>
  </si>
  <si>
    <t>Directions the same as C19</t>
  </si>
  <si>
    <t>Directions the same as C22</t>
  </si>
  <si>
    <t>Directions the same as C23</t>
  </si>
  <si>
    <t>Directions the same as C24</t>
  </si>
  <si>
    <t>Directions the same as C25</t>
  </si>
  <si>
    <t>Directions the same as C26</t>
  </si>
  <si>
    <t>Directions the same as C27</t>
  </si>
  <si>
    <t>Directions the same as C28</t>
  </si>
  <si>
    <t>Directions the same as C29</t>
  </si>
  <si>
    <t>Directions the same as C30</t>
  </si>
  <si>
    <t xml:space="preserve">Enter the percent to of the project area that treats new impervious areas within CDOT's MS4 boundary. This is (Sub-total A 5.a/Sub-total 4.a)x100 </t>
  </si>
  <si>
    <t>Directions the same as C31</t>
  </si>
  <si>
    <t>Directions the same as C32</t>
  </si>
  <si>
    <t>Directions the same as C34</t>
  </si>
  <si>
    <t>Directions the same as C35</t>
  </si>
  <si>
    <t>CM#5 1327S</t>
  </si>
  <si>
    <r>
      <t xml:space="preserve">"CM" refers to Control Measure
In the application narrative section, include assumptions so that CDOT can verify that the cost estimate is accurate and/or describe benefits that make more expensive projects worthwhile. </t>
    </r>
    <r>
      <rPr>
        <sz val="5"/>
        <color theme="1"/>
        <rFont val="Calibri"/>
        <family val="2"/>
        <scheme val="minor"/>
      </rPr>
      <t xml:space="preserve">
</t>
    </r>
    <r>
      <rPr>
        <sz val="11"/>
        <color theme="1"/>
        <rFont val="Calibri"/>
        <family val="2"/>
        <scheme val="minor"/>
      </rPr>
      <t xml:space="preserve">
Example types of CDOT allowable expenses include: ROW acquisition, grading associated with WQ, WQCV orifice plate and outlet structure, and pipes required for the Control Measure.
Example types of expenses that are not CDOT allowable expenses and would need to be funded with other resources include: flood control that does not meet Design Standards, and enhancements, such as benches, additional landscaping beyond site stabilization, recreational paths, etc. 
PWQ expenses are not exempt from the Construction Engineering (CE) and Indirect rate. When you budget the Construction phase, you will need to include the associated CE rates.  </t>
    </r>
  </si>
  <si>
    <t>C7: Enter what type of CM will be installed (e.g. Extended Detention Basin, Sand Filter Basin, etc.)</t>
  </si>
  <si>
    <t>C8: For each control measure enter the design standard used for treament (WQCV, TSS, or  Infilitration)</t>
  </si>
  <si>
    <t xml:space="preserve">C9: Enter the status of the CM. Is it an existing CM that will not be modified, a CM that will be modified as a retrofit, a completely new CM, or a CM that will be decommissioned? </t>
  </si>
  <si>
    <t xml:space="preserve">C10: Enter any notes that will clarify what is being treated by the CM. </t>
  </si>
  <si>
    <t xml:space="preserve">C11: Enter the amount of acres tributary to the CM that have not been previously treated. This is only new treatment area. </t>
  </si>
  <si>
    <t xml:space="preserve">C12: Enter the amount of acres tributary to an existing CM that will continue to be treated after the proposed project is complete.     </t>
  </si>
  <si>
    <t xml:space="preserve">C13: Enter the tributary area currently treated that will be decommissioned with this project. This is area is currently treated by an existing CM that will be decomissioned with the project.     </t>
  </si>
  <si>
    <t>C14: Enter the total amount of area that will be treated by the CM upon completion. This is the total of 1.a+1.b-1.c.</t>
  </si>
  <si>
    <t xml:space="preserve">C15: Enter the amount of from 1.a that is within CDOT's MS4 area. This is the proposed tributary area that is also within CDOT's MS4 area. </t>
  </si>
  <si>
    <t xml:space="preserve">C16: Enter the amount the amount from 1.b that is  within CDOT's MS4 area. This is the area tributary to the existing CM that is within CDOT's MS4 area.   </t>
  </si>
  <si>
    <t xml:space="preserve">C17: Enter the the amount from 1.b that is within CDOT's MS4 boundary.    This is the current area tributary to an existing CM that will l be decommissioned and that is also within the CDOT MS4 boundary. This is area that is currently treated by an existing CM that will be decomissioned with the project.      </t>
  </si>
  <si>
    <t>Directions the same as C18</t>
  </si>
  <si>
    <t>C19: Enter the percent of new area treated by the CM. This is (2.a/1.d)x100</t>
  </si>
  <si>
    <t>C20: Enter the percent of existing area treated by the CM. This is (2.b/1.d)x100</t>
  </si>
  <si>
    <t xml:space="preserve">C21: Enter the percent of area treated by the CM that treats CDOT MS4 area.  This is (2.d/1.d)x100 </t>
  </si>
  <si>
    <t>C22: This is the amount of 1.a that is impervious.</t>
  </si>
  <si>
    <t>C23: This is the amount of 1.b that is impervious.</t>
  </si>
  <si>
    <t>C24: This is the amount of 1.c that is impervious.</t>
  </si>
  <si>
    <t>C25: Enter the total amount of impervious area that will be treated by the CM upon completion. This is the total of 4.a+4.b-4.c.</t>
  </si>
  <si>
    <t xml:space="preserve">C26: Enter the amount of 4.a that is within the CDOT MS4 boundary. This is the proposed impervious area tributary to the CM that is within CDOT's MS4 boundary. </t>
  </si>
  <si>
    <t xml:space="preserve">C27: Enter the amount of 4.b that is within the CDOT MS4 boundary. This is the existing impervious area tributary to the CM that is within CDOT's MS4 boundary. </t>
  </si>
  <si>
    <t>C29: Enter the total amount of impervious area tributary to the CM within CDOT's MS4. This is the total of 2.a+2.b-2.c.</t>
  </si>
  <si>
    <t>C30: Enter the percent of new impervious area inside CDOT's MS4 area that is treated by the CM. This is (5.a/4.d)x100</t>
  </si>
  <si>
    <t>C31: Enter the percent of existing impervious area in CDOT's MS4 treated by the CM. This is (5.b/4.d)x100</t>
  </si>
  <si>
    <t xml:space="preserve">C34: Enter the portion of the CM tributary area that is meeting Priority Project treatment requirements. This is the amount  from 2.d that is meeting Priority requirements.  </t>
  </si>
  <si>
    <t xml:space="preserve">C35: Enter the portion of the CM impervious tributary area that is meeting Priority Project treatment requirements. This is the amount  from 5.d that is meeting Priority requirements.  </t>
  </si>
  <si>
    <r>
      <t xml:space="preserve">CM #1 </t>
    </r>
    <r>
      <rPr>
        <b/>
        <sz val="10"/>
        <color theme="0"/>
        <rFont val="Trebuchet MS"/>
        <family val="2"/>
      </rPr>
      <t xml:space="preserve">(B5: Enter PWQ # from submitted map for each CM) </t>
    </r>
  </si>
  <si>
    <t>Table 2A: Treatment Area Table Directions</t>
  </si>
  <si>
    <t>Proposed Treatment Description</t>
  </si>
  <si>
    <t>3.d.) % of project that treats CDOT MS4 area  (sub-total 2d / sub-total 1d)</t>
  </si>
  <si>
    <t>Table 2A: Treatment Area Table Example</t>
  </si>
  <si>
    <r>
      <t xml:space="preserve">6.a) % of project that treats CDOT </t>
    </r>
    <r>
      <rPr>
        <b/>
        <u/>
        <sz val="10"/>
        <rFont val="Trebuchet MS"/>
        <family val="2"/>
      </rPr>
      <t>proposed/new</t>
    </r>
    <r>
      <rPr>
        <b/>
        <sz val="10"/>
        <rFont val="Trebuchet MS"/>
        <family val="2"/>
      </rPr>
      <t xml:space="preserve"> impervious MS4 area (Sub-Total 5a/ sub-total 4d)</t>
    </r>
  </si>
  <si>
    <r>
      <t xml:space="preserve">6.b) % of project that treats CDOT </t>
    </r>
    <r>
      <rPr>
        <b/>
        <u/>
        <sz val="10"/>
        <rFont val="Trebuchet MS"/>
        <family val="2"/>
      </rPr>
      <t>existing</t>
    </r>
    <r>
      <rPr>
        <b/>
        <sz val="10"/>
        <rFont val="Trebuchet MS"/>
        <family val="2"/>
      </rPr>
      <t xml:space="preserve"> impervious MS4 area (sub-total 5b/sub-total 4d)</t>
    </r>
  </si>
  <si>
    <t>C28: This is the amount of 4.c that is impervious.</t>
  </si>
  <si>
    <t>Enter the total amount of area that will be treated by the CM upon completion that is alwo within the MS4 boundary. This is the total of 2.1+2.b+2.c.</t>
  </si>
  <si>
    <t>"CM" refers to Control Measure
Light brown cells are automatic calculations, dark gray are not applicable, red text is for decommissioned CMs, purple are Priority Projects
Include any relevant assumptions so that CDOT can verify that the information is accurate</t>
  </si>
  <si>
    <t xml:space="preserve">C32: Enter the percent of impervious  area treated by the CM that treats CDOT MS4 area.  This is (5.d/4.d)x100 </t>
  </si>
  <si>
    <t>Table 2A: Treatment Area Table Form</t>
  </si>
  <si>
    <t>3.d.) % of project that treats CDOT MS4 area (sub-total 2d / sub-total 1d)</t>
  </si>
  <si>
    <t>Table 2B: Cost Estimate Form</t>
  </si>
  <si>
    <t>Table 2B: Cost Estimate Example</t>
  </si>
  <si>
    <t>6.c)  % of CDOT MS4 impervious area to be decomissioned (ac) tributary to CM</t>
  </si>
  <si>
    <r>
      <t xml:space="preserve">6.d) % of project that treats CDOT's impervious MS4 area </t>
    </r>
    <r>
      <rPr>
        <b/>
        <i/>
        <sz val="12"/>
        <rFont val="Trebuchet MS"/>
        <family val="2"/>
      </rPr>
      <t xml:space="preserve"> (sub-total 5d / sub-total 4d)</t>
    </r>
  </si>
  <si>
    <t>5.d) Total CDOT MS4 impervious tributary area (ac)</t>
  </si>
  <si>
    <r>
      <t>5.c) Total CDOT MS4 impervious area</t>
    </r>
    <r>
      <rPr>
        <b/>
        <u/>
        <sz val="10"/>
        <rFont val="Trebuchet MS"/>
        <family val="2"/>
      </rPr>
      <t xml:space="preserve"> to be decomissioned</t>
    </r>
    <r>
      <rPr>
        <b/>
        <sz val="10"/>
        <rFont val="Trebuchet MS"/>
        <family val="2"/>
      </rPr>
      <t xml:space="preserve"> (ac) tributary to CM</t>
    </r>
  </si>
  <si>
    <r>
      <t xml:space="preserve">5.b) Total </t>
    </r>
    <r>
      <rPr>
        <b/>
        <u/>
        <sz val="10"/>
        <rFont val="Trebuchet MS"/>
        <family val="2"/>
      </rPr>
      <t xml:space="preserve">existing CDOT MS4 </t>
    </r>
    <r>
      <rPr>
        <b/>
        <sz val="10"/>
        <rFont val="Trebuchet MS"/>
        <family val="2"/>
      </rPr>
      <t>impervious area (ac) tributary to CM</t>
    </r>
  </si>
  <si>
    <r>
      <t>5.a) Total</t>
    </r>
    <r>
      <rPr>
        <b/>
        <u/>
        <sz val="10"/>
        <rFont val="Trebuchet MS"/>
        <family val="2"/>
      </rPr>
      <t xml:space="preserve"> proposed/new</t>
    </r>
    <r>
      <rPr>
        <b/>
        <sz val="10"/>
        <rFont val="Trebuchet MS"/>
        <family val="2"/>
      </rPr>
      <t xml:space="preserve"> CDOT MS4 impervious area (ac) tributary to CM**</t>
    </r>
  </si>
  <si>
    <t>7.a) Total tributary area treated in CDOT's MS4 area via Priority Project requirements</t>
  </si>
  <si>
    <t>7.b) Total impervious tributary area treated in CDOT's MS4 area via Priority Project requirements</t>
  </si>
  <si>
    <r>
      <t>4.c) Total impervious area</t>
    </r>
    <r>
      <rPr>
        <b/>
        <u/>
        <sz val="10"/>
        <rFont val="Trebuchet MS"/>
        <family val="2"/>
      </rPr>
      <t xml:space="preserve"> to be decomissioned</t>
    </r>
    <r>
      <rPr>
        <b/>
        <sz val="10"/>
        <rFont val="Trebuchet MS"/>
        <family val="2"/>
      </rPr>
      <t xml:space="preserve"> (ac) tributary to CM</t>
    </r>
  </si>
  <si>
    <r>
      <t xml:space="preserve">4.b) Total </t>
    </r>
    <r>
      <rPr>
        <b/>
        <u/>
        <sz val="10"/>
        <rFont val="Trebuchet MS"/>
        <family val="2"/>
      </rPr>
      <t xml:space="preserve">existing </t>
    </r>
    <r>
      <rPr>
        <b/>
        <sz val="10"/>
        <rFont val="Trebuchet MS"/>
        <family val="2"/>
      </rPr>
      <t>impervious area (ac) tributary to CM</t>
    </r>
  </si>
  <si>
    <r>
      <t>4.a) Total</t>
    </r>
    <r>
      <rPr>
        <b/>
        <u/>
        <sz val="10"/>
        <rFont val="Trebuchet MS"/>
        <family val="2"/>
      </rPr>
      <t xml:space="preserve"> proposed/new</t>
    </r>
    <r>
      <rPr>
        <b/>
        <sz val="10"/>
        <rFont val="Trebuchet MS"/>
        <family val="2"/>
      </rPr>
      <t xml:space="preserve"> impervious area (ac) tributary to CM</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</si>
</sst>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0.0%"/>
    <numFmt numFmtId="165" formatCode="_(&quot;$&quot;* #,##0_);_(&quot;$&quot;* \(#,##0\);_(&quot;$&quot;* &quot;-&quot;??_);_(@_)"/>
    <numFmt numFmtId="166" formatCode="0.0"/>
    <numFmt numFmtId="167" formatCode="&quot;$&quot;#,##0"/>
    <numFmt numFmtId="168" formatCode="#,##0.0"/>
  </numFmts>
  <fonts count="30" x14ac:knownFonts="1">
    <font>
      <sz val="11"/>
      <color theme="1"/>
      <name val="Calibri"/>
      <family val="2"/>
      <scheme val="minor"/>
    </font>
    <font>
      <b/>
      <sz val="10"/>
      <color theme="1"/>
      <name val="Trebuchet MS"/>
      <family val="2"/>
    </font>
    <font>
      <b/>
      <sz val="10"/>
      <color rgb="FF000000"/>
      <name val="Trebuchet MS"/>
      <family val="2"/>
    </font>
    <font>
      <sz val="10"/>
      <color rgb="FF000000"/>
      <name val="Trebuchet MS"/>
      <family val="2"/>
    </font>
    <font>
      <b/>
      <i/>
      <sz val="10"/>
      <color rgb="FF000000"/>
      <name val="Trebuchet MS"/>
      <family val="2"/>
    </font>
    <font>
      <b/>
      <i/>
      <sz val="10"/>
      <color theme="1"/>
      <name val="Trebuchet MS"/>
      <family val="2"/>
    </font>
    <font>
      <b/>
      <i/>
      <sz val="11"/>
      <color theme="1"/>
      <name val="Calibri"/>
      <family val="2"/>
      <scheme val="minor"/>
    </font>
    <font>
      <sz val="11"/>
      <color theme="1"/>
      <name val="Calibri"/>
      <family val="2"/>
      <scheme val="minor"/>
    </font>
    <font>
      <sz val="11"/>
      <color rgb="FFFF0000"/>
      <name val="Calibri"/>
      <family val="2"/>
      <scheme val="minor"/>
    </font>
    <font>
      <sz val="8"/>
      <color theme="1"/>
      <name val="Calibri"/>
      <family val="2"/>
      <scheme val="minor"/>
    </font>
    <font>
      <b/>
      <sz val="11"/>
      <color theme="1"/>
      <name val="Trebuchet MS"/>
      <family val="2"/>
    </font>
    <font>
      <b/>
      <sz val="10"/>
      <name val="Trebuchet MS"/>
      <family val="2"/>
    </font>
    <font>
      <b/>
      <sz val="11"/>
      <color theme="1"/>
      <name val="Calibri"/>
      <family val="2"/>
      <scheme val="minor"/>
    </font>
    <font>
      <sz val="10"/>
      <name val="Calibri"/>
      <family val="2"/>
      <scheme val="minor"/>
    </font>
    <font>
      <sz val="10"/>
      <color theme="1"/>
      <name val="Calibri"/>
      <family val="2"/>
      <scheme val="minor"/>
    </font>
    <font>
      <b/>
      <sz val="10"/>
      <color rgb="FFFF0000"/>
      <name val="Trebuchet MS"/>
      <family val="2"/>
    </font>
    <font>
      <b/>
      <u/>
      <sz val="10"/>
      <color rgb="FF000000"/>
      <name val="Trebuchet MS"/>
      <family val="2"/>
    </font>
    <font>
      <b/>
      <u/>
      <sz val="10"/>
      <name val="Trebuchet MS"/>
      <family val="2"/>
    </font>
    <font>
      <sz val="10"/>
      <color rgb="FF00B050"/>
      <name val="Trebuchet MS"/>
      <family val="2"/>
    </font>
    <font>
      <b/>
      <sz val="12"/>
      <color rgb="FF000000"/>
      <name val="Trebuchet MS"/>
      <family val="2"/>
    </font>
    <font>
      <b/>
      <sz val="12"/>
      <name val="Trebuchet MS"/>
      <family val="2"/>
    </font>
    <font>
      <b/>
      <i/>
      <sz val="12"/>
      <name val="Trebuchet MS"/>
      <family val="2"/>
    </font>
    <font>
      <sz val="10"/>
      <name val="Trebuchet MS"/>
      <family val="2"/>
    </font>
    <font>
      <sz val="10"/>
      <color rgb="FFFF0000"/>
      <name val="Trebuchet MS"/>
      <family val="2"/>
    </font>
    <font>
      <b/>
      <sz val="10"/>
      <color rgb="FF7030A0"/>
      <name val="Trebuchet MS"/>
      <family val="2"/>
    </font>
    <font>
      <sz val="10"/>
      <color rgb="FF7030A0"/>
      <name val="Trebuchet MS"/>
      <family val="2"/>
    </font>
    <font>
      <b/>
      <sz val="12"/>
      <color rgb="FF00B050"/>
      <name val="Trebuchet MS"/>
      <family val="2"/>
    </font>
    <font>
      <b/>
      <sz val="10"/>
      <color rgb="FF92D050"/>
      <name val="Trebuchet MS"/>
      <family val="2"/>
    </font>
    <font>
      <b/>
      <sz val="10"/>
      <color theme="0"/>
      <name val="Trebuchet MS"/>
      <family val="2"/>
    </font>
    <font>
      <sz val="5"/>
      <color theme="1"/>
      <name val="Calibri"/>
      <family val="2"/>
      <scheme val="minor"/>
    </font>
  </fonts>
  <fills count="9">
    <fill>
      <patternFill patternType="none"/>
    </fill>
    <fill>
      <patternFill patternType="gray125"/>
    </fill>
    <fill>
      <patternFill patternType="solid">
        <fgColor rgb="FFA6A6A6"/>
        <bgColor indexed="64"/>
      </patternFill>
    </fill>
    <fill>
      <patternFill patternType="solid">
        <fgColor rgb="FFFFFFFF"/>
        <bgColor indexed="64"/>
      </patternFill>
    </fill>
    <fill>
      <patternFill patternType="solid">
        <fgColor theme="0"/>
        <bgColor indexed="64"/>
      </patternFill>
    </fill>
    <fill>
      <patternFill patternType="solid">
        <fgColor rgb="FFD9D9D9"/>
        <bgColor indexed="64"/>
      </patternFill>
    </fill>
    <fill>
      <patternFill patternType="solid">
        <fgColor theme="1" tint="0.34998626667073579"/>
        <bgColor indexed="64"/>
      </patternFill>
    </fill>
    <fill>
      <patternFill patternType="solid">
        <fgColor theme="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169">
    <xf numFmtId="0" fontId="0" fillId="0" borderId="0" xfId="0"/>
    <xf numFmtId="0" fontId="2" fillId="3" borderId="1" xfId="0" applyFont="1" applyFill="1" applyBorder="1" applyAlignment="1">
      <alignment vertical="center" wrapText="1"/>
    </xf>
    <xf numFmtId="0" fontId="0" fillId="0" borderId="1" xfId="0" applyBorder="1"/>
    <xf numFmtId="0" fontId="1" fillId="2" borderId="1" xfId="0" applyFont="1" applyFill="1" applyBorder="1" applyAlignment="1">
      <alignment horizontal="center" vertical="center" wrapText="1"/>
    </xf>
    <xf numFmtId="0" fontId="10" fillId="0" borderId="0" xfId="0" applyFont="1"/>
    <xf numFmtId="165" fontId="2" fillId="0" borderId="1" xfId="1" applyNumberFormat="1" applyFont="1" applyBorder="1" applyAlignment="1">
      <alignment horizontal="center" vertical="center" wrapText="1"/>
    </xf>
    <xf numFmtId="165" fontId="2" fillId="0" borderId="1" xfId="1" applyNumberFormat="1" applyFont="1" applyBorder="1" applyAlignment="1">
      <alignment vertical="center" wrapText="1"/>
    </xf>
    <xf numFmtId="0" fontId="10" fillId="0" borderId="0" xfId="0" applyFont="1" applyAlignment="1">
      <alignment vertical="center"/>
    </xf>
    <xf numFmtId="0" fontId="8" fillId="0" borderId="4" xfId="0" applyFont="1" applyBorder="1" applyAlignment="1">
      <alignment wrapText="1"/>
    </xf>
    <xf numFmtId="0" fontId="0" fillId="0" borderId="0" xfId="0" applyAlignment="1">
      <alignment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6" fontId="0" fillId="0" borderId="0" xfId="0" applyNumberFormat="1"/>
    <xf numFmtId="166" fontId="12" fillId="0" borderId="0" xfId="0" applyNumberFormat="1" applyFont="1" applyAlignment="1">
      <alignment horizontal="center"/>
    </xf>
    <xf numFmtId="0" fontId="1" fillId="0" borderId="1" xfId="0" applyFont="1" applyFill="1" applyBorder="1" applyAlignment="1">
      <alignment horizontal="center" vertical="center" wrapText="1"/>
    </xf>
    <xf numFmtId="167" fontId="11" fillId="0" borderId="1" xfId="0" applyNumberFormat="1" applyFont="1" applyFill="1" applyBorder="1" applyAlignment="1">
      <alignment horizontal="center" vertical="center" wrapText="1"/>
    </xf>
    <xf numFmtId="167" fontId="2" fillId="0" borderId="1" xfId="0" applyNumberFormat="1" applyFont="1" applyFill="1" applyBorder="1" applyAlignment="1">
      <alignment horizontal="center" vertical="center" wrapText="1"/>
    </xf>
    <xf numFmtId="167" fontId="0" fillId="0" borderId="0" xfId="0" applyNumberFormat="1"/>
    <xf numFmtId="167" fontId="2" fillId="0" borderId="1" xfId="1" applyNumberFormat="1" applyFont="1" applyBorder="1" applyAlignment="1">
      <alignment horizontal="center" vertical="center" wrapText="1"/>
    </xf>
    <xf numFmtId="167" fontId="0" fillId="0" borderId="0" xfId="0" applyNumberFormat="1" applyAlignment="1">
      <alignment wrapText="1"/>
    </xf>
    <xf numFmtId="166" fontId="2" fillId="0" borderId="1" xfId="0" applyNumberFormat="1" applyFont="1" applyFill="1" applyBorder="1" applyAlignment="1">
      <alignment horizontal="center" vertical="center" wrapText="1"/>
    </xf>
    <xf numFmtId="165" fontId="12" fillId="0" borderId="1" xfId="1" applyNumberFormat="1" applyFont="1" applyBorder="1" applyAlignment="1"/>
    <xf numFmtId="165" fontId="12" fillId="4" borderId="1" xfId="1" applyNumberFormat="1" applyFont="1" applyFill="1" applyBorder="1" applyAlignment="1"/>
    <xf numFmtId="164" fontId="12" fillId="0" borderId="1" xfId="2" applyNumberFormat="1" applyFont="1" applyBorder="1" applyAlignment="1"/>
    <xf numFmtId="0" fontId="2" fillId="0" borderId="1" xfId="0" applyFont="1" applyFill="1" applyBorder="1" applyAlignment="1">
      <alignment horizontal="center" vertical="center" wrapText="1"/>
    </xf>
    <xf numFmtId="0" fontId="0" fillId="0" borderId="0" xfId="0" applyFill="1"/>
    <xf numFmtId="0" fontId="13" fillId="0" borderId="0" xfId="0" applyFont="1" applyFill="1" applyAlignment="1">
      <alignment horizontal="left"/>
    </xf>
    <xf numFmtId="0" fontId="14" fillId="0" borderId="0" xfId="0" applyFont="1" applyFill="1"/>
    <xf numFmtId="0" fontId="3" fillId="0" borderId="0" xfId="0" applyFont="1" applyFill="1" applyBorder="1" applyAlignment="1">
      <alignment horizontal="left" vertical="top" wrapText="1"/>
    </xf>
    <xf numFmtId="168" fontId="22" fillId="0" borderId="1" xfId="0" applyNumberFormat="1" applyFont="1" applyBorder="1" applyAlignment="1">
      <alignment horizontal="center" vertical="center" wrapText="1"/>
    </xf>
    <xf numFmtId="168" fontId="22" fillId="0" borderId="1" xfId="0" applyNumberFormat="1" applyFont="1" applyFill="1" applyBorder="1" applyAlignment="1">
      <alignment horizontal="center" vertical="center" wrapText="1"/>
    </xf>
    <xf numFmtId="168" fontId="22" fillId="6"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3" fillId="0" borderId="0" xfId="0" applyFont="1" applyFill="1" applyBorder="1" applyAlignment="1">
      <alignment horizontal="left" vertical="top" wrapText="1"/>
    </xf>
    <xf numFmtId="0" fontId="13" fillId="0" borderId="0" xfId="0" applyFont="1" applyFill="1" applyAlignment="1">
      <alignment horizontal="left"/>
    </xf>
    <xf numFmtId="0" fontId="2" fillId="2" borderId="1" xfId="0" applyFont="1" applyFill="1" applyBorder="1" applyAlignment="1">
      <alignment horizontal="center" vertical="center" wrapText="1"/>
    </xf>
    <xf numFmtId="168" fontId="18" fillId="7" borderId="10" xfId="0" applyNumberFormat="1" applyFont="1" applyFill="1" applyBorder="1" applyAlignment="1">
      <alignment horizontal="center" vertical="center" wrapText="1"/>
    </xf>
    <xf numFmtId="0" fontId="18" fillId="7" borderId="10" xfId="0" applyFont="1" applyFill="1" applyBorder="1" applyAlignment="1">
      <alignment horizontal="center" vertical="center" wrapText="1"/>
    </xf>
    <xf numFmtId="168" fontId="22" fillId="6" borderId="10" xfId="0" applyNumberFormat="1" applyFont="1" applyFill="1" applyBorder="1" applyAlignment="1">
      <alignment horizontal="center" vertical="center" wrapText="1"/>
    </xf>
    <xf numFmtId="0" fontId="18" fillId="7" borderId="7" xfId="0" applyFont="1" applyFill="1" applyBorder="1" applyAlignment="1">
      <alignment horizontal="center" vertical="center" wrapText="1"/>
    </xf>
    <xf numFmtId="0" fontId="24" fillId="0" borderId="10" xfId="0" applyFont="1" applyBorder="1" applyAlignment="1">
      <alignment vertical="center" wrapText="1"/>
    </xf>
    <xf numFmtId="166" fontId="25" fillId="0" borderId="10" xfId="0" applyNumberFormat="1" applyFont="1" applyFill="1" applyBorder="1" applyAlignment="1">
      <alignment horizontal="center" vertical="center" wrapText="1"/>
    </xf>
    <xf numFmtId="0" fontId="24" fillId="0" borderId="7" xfId="0" applyFont="1" applyBorder="1" applyAlignment="1">
      <alignment vertical="center" wrapText="1"/>
    </xf>
    <xf numFmtId="166" fontId="25" fillId="0" borderId="7" xfId="0" applyNumberFormat="1" applyFont="1" applyFill="1" applyBorder="1" applyAlignment="1">
      <alignment horizontal="center" vertical="center" wrapText="1"/>
    </xf>
    <xf numFmtId="166" fontId="12" fillId="0" borderId="0" xfId="0" applyNumberFormat="1" applyFont="1" applyBorder="1" applyAlignment="1">
      <alignment horizontal="center" wrapText="1"/>
    </xf>
    <xf numFmtId="0" fontId="0" fillId="0" borderId="0" xfId="0" applyBorder="1"/>
    <xf numFmtId="0" fontId="10" fillId="0" borderId="0" xfId="0" applyFont="1" applyBorder="1"/>
    <xf numFmtId="166" fontId="0" fillId="0" borderId="0" xfId="0" applyNumberFormat="1" applyBorder="1"/>
    <xf numFmtId="166" fontId="12" fillId="0" borderId="0" xfId="0" applyNumberFormat="1" applyFont="1" applyBorder="1" applyAlignment="1">
      <alignment horizontal="center"/>
    </xf>
    <xf numFmtId="0" fontId="2" fillId="0" borderId="1" xfId="0" applyFont="1" applyBorder="1" applyAlignment="1">
      <alignment vertical="center" wrapText="1"/>
    </xf>
    <xf numFmtId="0" fontId="11" fillId="0" borderId="1" xfId="0" applyFont="1" applyFill="1" applyBorder="1" applyAlignment="1">
      <alignment vertical="center" wrapText="1"/>
    </xf>
    <xf numFmtId="168" fontId="18" fillId="7" borderId="1" xfId="0" applyNumberFormat="1" applyFont="1" applyFill="1" applyBorder="1" applyAlignment="1">
      <alignment horizontal="center" vertical="center" wrapText="1"/>
    </xf>
    <xf numFmtId="0" fontId="2" fillId="5" borderId="6" xfId="0" applyFont="1" applyFill="1" applyBorder="1" applyAlignment="1">
      <alignment vertical="center" wrapText="1"/>
    </xf>
    <xf numFmtId="0" fontId="2" fillId="0" borderId="1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Border="1" applyAlignment="1">
      <alignment vertical="center" wrapText="1"/>
    </xf>
    <xf numFmtId="0" fontId="19" fillId="0" borderId="7" xfId="0" applyFont="1" applyBorder="1" applyAlignment="1">
      <alignment vertical="center" wrapText="1"/>
    </xf>
    <xf numFmtId="0" fontId="11" fillId="0" borderId="10" xfId="0" applyFont="1" applyFill="1" applyBorder="1" applyAlignment="1">
      <alignment vertical="center" wrapText="1"/>
    </xf>
    <xf numFmtId="168" fontId="18" fillId="7" borderId="7" xfId="2" applyNumberFormat="1" applyFont="1" applyFill="1" applyBorder="1" applyAlignment="1">
      <alignment horizontal="center" vertical="center" wrapText="1"/>
    </xf>
    <xf numFmtId="0" fontId="20" fillId="0" borderId="7" xfId="0" applyFont="1" applyFill="1" applyBorder="1" applyAlignment="1">
      <alignment vertical="center" wrapText="1"/>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166" fontId="2" fillId="2" borderId="10" xfId="0" applyNumberFormat="1" applyFont="1" applyFill="1" applyBorder="1" applyAlignment="1">
      <alignment horizontal="center" vertical="center" wrapText="1"/>
    </xf>
    <xf numFmtId="166" fontId="2" fillId="2" borderId="15" xfId="0" applyNumberFormat="1" applyFont="1" applyFill="1" applyBorder="1" applyAlignment="1">
      <alignment horizontal="center" vertical="center" wrapText="1"/>
    </xf>
    <xf numFmtId="0" fontId="2" fillId="5" borderId="13" xfId="0" applyFont="1" applyFill="1" applyBorder="1" applyAlignment="1">
      <alignment vertical="center" wrapText="1"/>
    </xf>
    <xf numFmtId="0" fontId="2" fillId="5" borderId="18" xfId="0" applyFont="1" applyFill="1" applyBorder="1" applyAlignment="1">
      <alignment vertical="center" wrapText="1"/>
    </xf>
    <xf numFmtId="0" fontId="0" fillId="8" borderId="9" xfId="0" applyFill="1" applyBorder="1"/>
    <xf numFmtId="166" fontId="11" fillId="4" borderId="0" xfId="0" applyNumberFormat="1" applyFont="1" applyFill="1" applyBorder="1" applyAlignment="1">
      <alignment horizontal="center" vertical="center" wrapText="1"/>
    </xf>
    <xf numFmtId="166" fontId="11" fillId="6" borderId="1" xfId="2" applyNumberFormat="1" applyFont="1" applyFill="1" applyBorder="1" applyAlignment="1">
      <alignment horizontal="right" vertical="center" wrapText="1"/>
    </xf>
    <xf numFmtId="168" fontId="23" fillId="0" borderId="1" xfId="0" applyNumberFormat="1" applyFont="1" applyBorder="1" applyAlignment="1">
      <alignment horizontal="center" vertical="center" wrapText="1"/>
    </xf>
    <xf numFmtId="168" fontId="2" fillId="6" borderId="1" xfId="0" applyNumberFormat="1" applyFont="1" applyFill="1" applyBorder="1" applyAlignment="1">
      <alignment horizontal="center" vertical="center" wrapText="1"/>
    </xf>
    <xf numFmtId="168" fontId="23" fillId="0" borderId="1" xfId="0" applyNumberFormat="1" applyFont="1" applyFill="1" applyBorder="1" applyAlignment="1">
      <alignment horizontal="center" vertical="center" wrapText="1"/>
    </xf>
    <xf numFmtId="166" fontId="8" fillId="0" borderId="1" xfId="0" applyNumberFormat="1" applyFont="1" applyBorder="1" applyAlignment="1">
      <alignment horizontal="center" vertical="center"/>
    </xf>
    <xf numFmtId="168" fontId="23" fillId="7" borderId="1" xfId="0" applyNumberFormat="1" applyFont="1" applyFill="1" applyBorder="1" applyAlignment="1">
      <alignment horizontal="center" vertical="center" wrapText="1"/>
    </xf>
    <xf numFmtId="168" fontId="22" fillId="0" borderId="1" xfId="2" applyNumberFormat="1" applyFont="1" applyFill="1" applyBorder="1" applyAlignment="1">
      <alignment horizontal="center" vertical="center" wrapText="1"/>
    </xf>
    <xf numFmtId="168" fontId="25" fillId="7" borderId="10" xfId="0" applyNumberFormat="1" applyFont="1" applyFill="1" applyBorder="1" applyAlignment="1">
      <alignment horizontal="center" vertical="center" wrapText="1"/>
    </xf>
    <xf numFmtId="168" fontId="22" fillId="6" borderId="15" xfId="0" applyNumberFormat="1" applyFont="1" applyFill="1" applyBorder="1" applyAlignment="1">
      <alignment horizontal="center" vertical="center" wrapText="1"/>
    </xf>
    <xf numFmtId="168" fontId="25" fillId="7" borderId="7" xfId="0" applyNumberFormat="1" applyFont="1" applyFill="1" applyBorder="1" applyAlignment="1">
      <alignment horizontal="center" vertical="center" wrapText="1"/>
    </xf>
    <xf numFmtId="166" fontId="11" fillId="6" borderId="7" xfId="2" applyNumberFormat="1" applyFont="1" applyFill="1" applyBorder="1" applyAlignment="1">
      <alignment horizontal="right" vertical="center" wrapText="1"/>
    </xf>
    <xf numFmtId="166" fontId="11" fillId="6" borderId="8" xfId="2" applyNumberFormat="1" applyFont="1" applyFill="1" applyBorder="1" applyAlignment="1">
      <alignment horizontal="right" vertical="center" wrapText="1"/>
    </xf>
    <xf numFmtId="168" fontId="2" fillId="6" borderId="10" xfId="0" applyNumberFormat="1" applyFont="1" applyFill="1" applyBorder="1" applyAlignment="1">
      <alignment horizontal="center" vertical="center" wrapText="1"/>
    </xf>
    <xf numFmtId="168" fontId="2" fillId="6" borderId="15" xfId="0" applyNumberFormat="1" applyFont="1" applyFill="1" applyBorder="1" applyAlignment="1">
      <alignment horizontal="center" vertical="center" wrapText="1"/>
    </xf>
    <xf numFmtId="168" fontId="2" fillId="6" borderId="16" xfId="0" applyNumberFormat="1" applyFont="1" applyFill="1" applyBorder="1" applyAlignment="1">
      <alignment horizontal="center" vertical="center" wrapText="1"/>
    </xf>
    <xf numFmtId="168" fontId="2" fillId="6" borderId="7" xfId="0" applyNumberFormat="1" applyFont="1" applyFill="1" applyBorder="1" applyAlignment="1">
      <alignment horizontal="center" vertical="center" wrapText="1"/>
    </xf>
    <xf numFmtId="168" fontId="26" fillId="7" borderId="8" xfId="0" applyNumberFormat="1" applyFont="1" applyFill="1" applyBorder="1" applyAlignment="1">
      <alignment horizontal="center" vertical="center" wrapText="1"/>
    </xf>
    <xf numFmtId="168" fontId="22" fillId="0" borderId="10" xfId="2" applyNumberFormat="1" applyFont="1" applyFill="1" applyBorder="1" applyAlignment="1">
      <alignment horizontal="center" vertical="center" wrapText="1"/>
    </xf>
    <xf numFmtId="168" fontId="22" fillId="0" borderId="10" xfId="0" applyNumberFormat="1" applyFont="1" applyFill="1" applyBorder="1" applyAlignment="1">
      <alignment horizontal="center" vertical="center" wrapText="1"/>
    </xf>
    <xf numFmtId="168" fontId="18" fillId="7" borderId="7" xfId="0" applyNumberFormat="1" applyFont="1" applyFill="1" applyBorder="1" applyAlignment="1">
      <alignment horizontal="center" vertical="center" wrapText="1"/>
    </xf>
    <xf numFmtId="168" fontId="22" fillId="0" borderId="10" xfId="0" applyNumberFormat="1" applyFont="1" applyBorder="1" applyAlignment="1">
      <alignment horizontal="center" vertical="center" wrapText="1"/>
    </xf>
    <xf numFmtId="168" fontId="19" fillId="6" borderId="15" xfId="0" applyNumberFormat="1" applyFont="1" applyFill="1" applyBorder="1" applyAlignment="1">
      <alignment horizontal="center" vertical="center" wrapText="1"/>
    </xf>
    <xf numFmtId="168" fontId="22" fillId="6" borderId="16" xfId="0" applyNumberFormat="1" applyFont="1" applyFill="1" applyBorder="1" applyAlignment="1">
      <alignment horizontal="center" vertical="center" wrapText="1"/>
    </xf>
    <xf numFmtId="168" fontId="22" fillId="6" borderId="7" xfId="0" applyNumberFormat="1" applyFont="1" applyFill="1" applyBorder="1" applyAlignment="1">
      <alignment horizontal="center" vertical="center" wrapText="1"/>
    </xf>
    <xf numFmtId="166" fontId="11" fillId="6" borderId="16" xfId="2" applyNumberFormat="1" applyFont="1" applyFill="1" applyBorder="1" applyAlignment="1">
      <alignment horizontal="right" vertical="center" wrapText="1"/>
    </xf>
    <xf numFmtId="168" fontId="22" fillId="6" borderId="8" xfId="0" applyNumberFormat="1" applyFont="1" applyFill="1" applyBorder="1" applyAlignment="1">
      <alignment horizontal="center" vertical="center" wrapText="1"/>
    </xf>
    <xf numFmtId="166" fontId="2" fillId="2" borderId="11" xfId="0" applyNumberFormat="1" applyFont="1" applyFill="1" applyBorder="1" applyAlignment="1">
      <alignment horizontal="center" vertical="center" wrapText="1"/>
    </xf>
    <xf numFmtId="0" fontId="14" fillId="8" borderId="9" xfId="0" applyFont="1" applyFill="1" applyBorder="1"/>
    <xf numFmtId="0" fontId="14" fillId="0" borderId="0" xfId="0" applyFont="1"/>
    <xf numFmtId="0" fontId="14" fillId="0" borderId="0" xfId="0" applyFont="1" applyBorder="1"/>
    <xf numFmtId="0" fontId="14" fillId="8" borderId="13" xfId="0" applyFont="1" applyFill="1" applyBorder="1"/>
    <xf numFmtId="168" fontId="23" fillId="0" borderId="1" xfId="2" applyNumberFormat="1" applyFont="1" applyFill="1" applyBorder="1" applyAlignment="1">
      <alignment horizontal="center" vertical="center" wrapText="1"/>
    </xf>
    <xf numFmtId="168" fontId="15" fillId="0" borderId="1" xfId="2" applyNumberFormat="1" applyFont="1" applyFill="1" applyBorder="1" applyAlignment="1">
      <alignment horizontal="center" vertical="center" wrapText="1"/>
    </xf>
    <xf numFmtId="0" fontId="22"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25" fillId="7" borderId="10" xfId="0" applyFont="1" applyFill="1" applyBorder="1" applyAlignment="1">
      <alignment horizontal="center" vertical="center" wrapText="1"/>
    </xf>
    <xf numFmtId="168" fontId="23" fillId="4"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168" fontId="23" fillId="4" borderId="1" xfId="2" applyNumberFormat="1" applyFont="1" applyFill="1" applyBorder="1" applyAlignment="1">
      <alignment horizontal="center" vertical="center" wrapText="1"/>
    </xf>
    <xf numFmtId="0" fontId="25" fillId="7" borderId="7"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7" xfId="0" applyFont="1" applyFill="1" applyBorder="1" applyAlignment="1">
      <alignment horizontal="center" vertical="center" wrapText="1"/>
    </xf>
    <xf numFmtId="168" fontId="22" fillId="4" borderId="10" xfId="0" applyNumberFormat="1" applyFont="1" applyFill="1" applyBorder="1" applyAlignment="1">
      <alignment horizontal="center" vertical="center" wrapText="1"/>
    </xf>
    <xf numFmtId="168" fontId="22" fillId="4" borderId="1" xfId="0" applyNumberFormat="1" applyFont="1" applyFill="1" applyBorder="1" applyAlignment="1">
      <alignment horizontal="center" vertical="center" wrapText="1"/>
    </xf>
    <xf numFmtId="168" fontId="22" fillId="4" borderId="10" xfId="2" applyNumberFormat="1" applyFont="1" applyFill="1" applyBorder="1" applyAlignment="1">
      <alignment horizontal="center" vertical="center" wrapText="1"/>
    </xf>
    <xf numFmtId="168" fontId="22" fillId="4" borderId="1" xfId="2" applyNumberFormat="1" applyFont="1" applyFill="1" applyBorder="1" applyAlignment="1">
      <alignment horizontal="center" vertical="center" wrapText="1"/>
    </xf>
    <xf numFmtId="167" fontId="2" fillId="0" borderId="0" xfId="1" applyNumberFormat="1" applyFont="1" applyBorder="1" applyAlignment="1">
      <alignment horizontal="center" vertical="center" wrapText="1"/>
    </xf>
    <xf numFmtId="0" fontId="11" fillId="0" borderId="6" xfId="0" applyFont="1" applyFill="1" applyBorder="1" applyAlignment="1">
      <alignment vertical="center" wrapText="1"/>
    </xf>
    <xf numFmtId="168" fontId="22" fillId="6" borderId="6" xfId="0" applyNumberFormat="1" applyFont="1" applyFill="1" applyBorder="1" applyAlignment="1">
      <alignment horizontal="center" vertical="center" wrapText="1"/>
    </xf>
    <xf numFmtId="168" fontId="2" fillId="6" borderId="6" xfId="0" applyNumberFormat="1" applyFont="1" applyFill="1" applyBorder="1" applyAlignment="1">
      <alignment horizontal="center" vertical="center" wrapText="1"/>
    </xf>
    <xf numFmtId="168" fontId="2" fillId="6" borderId="18" xfId="0" applyNumberFormat="1" applyFont="1" applyFill="1" applyBorder="1" applyAlignment="1">
      <alignment horizontal="center" vertical="center" wrapText="1"/>
    </xf>
    <xf numFmtId="168" fontId="18" fillId="6" borderId="6" xfId="0" applyNumberFormat="1"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3" fillId="0" borderId="0" xfId="0" applyFont="1" applyFill="1" applyBorder="1" applyAlignment="1">
      <alignment horizontal="left" vertical="top" wrapText="1"/>
    </xf>
    <xf numFmtId="0" fontId="10" fillId="0" borderId="0" xfId="0" applyFont="1" applyAlignment="1">
      <alignment horizontal="left"/>
    </xf>
    <xf numFmtId="0" fontId="0" fillId="0" borderId="0" xfId="0" applyAlignment="1">
      <alignment horizontal="left" vertical="top" wrapText="1"/>
    </xf>
    <xf numFmtId="0" fontId="1" fillId="0" borderId="20" xfId="0" applyFont="1" applyBorder="1" applyAlignment="1">
      <alignment horizontal="center" vertical="center" textRotation="90" wrapText="1"/>
    </xf>
    <xf numFmtId="0" fontId="1" fillId="0" borderId="9"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2" fillId="5" borderId="17"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0" fillId="0" borderId="0" xfId="0" applyAlignment="1">
      <alignment vertical="center" wrapText="1"/>
    </xf>
    <xf numFmtId="166" fontId="12" fillId="0" borderId="0" xfId="0" applyNumberFormat="1" applyFont="1" applyBorder="1" applyAlignment="1">
      <alignment horizontal="center"/>
    </xf>
    <xf numFmtId="0" fontId="1" fillId="0" borderId="11" xfId="0" applyFont="1" applyBorder="1" applyAlignment="1">
      <alignment horizontal="center" vertical="center" textRotation="90" wrapText="1"/>
    </xf>
    <xf numFmtId="0" fontId="1" fillId="0" borderId="12" xfId="0" applyFont="1" applyBorder="1" applyAlignment="1">
      <alignment horizontal="center" vertical="center" textRotation="90" wrapText="1"/>
    </xf>
    <xf numFmtId="0" fontId="1" fillId="0" borderId="14" xfId="0" applyFont="1" applyBorder="1" applyAlignment="1">
      <alignment horizontal="center" vertical="center" textRotation="90" wrapText="1"/>
    </xf>
    <xf numFmtId="0" fontId="1" fillId="0" borderId="11" xfId="0" applyFont="1" applyBorder="1" applyAlignment="1">
      <alignment horizontal="center" textRotation="90" wrapText="1"/>
    </xf>
    <xf numFmtId="0" fontId="1" fillId="0" borderId="12" xfId="0" applyFont="1" applyBorder="1" applyAlignment="1">
      <alignment horizontal="center" textRotation="90" wrapText="1"/>
    </xf>
    <xf numFmtId="0" fontId="1" fillId="0" borderId="14" xfId="0" applyFont="1" applyBorder="1" applyAlignment="1">
      <alignment horizontal="center" textRotation="90" wrapText="1"/>
    </xf>
    <xf numFmtId="0" fontId="13" fillId="0" borderId="0" xfId="0" applyFont="1" applyFill="1" applyAlignment="1">
      <alignment horizontal="left"/>
    </xf>
    <xf numFmtId="0" fontId="14" fillId="0" borderId="0" xfId="0" applyFont="1" applyFill="1" applyAlignment="1">
      <alignment horizontal="left"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3" fillId="0" borderId="0" xfId="0" applyFont="1" applyAlignment="1">
      <alignment horizontal="left"/>
    </xf>
    <xf numFmtId="0" fontId="0" fillId="0" borderId="5" xfId="0" applyBorder="1" applyAlignment="1">
      <alignment horizontal="left" vertical="top" wrapText="1"/>
    </xf>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0" fillId="0" borderId="0" xfId="0" applyFont="1" applyBorder="1" applyAlignment="1">
      <alignment horizontal="left"/>
    </xf>
    <xf numFmtId="0" fontId="0" fillId="0" borderId="0" xfId="0" applyBorder="1" applyAlignment="1">
      <alignment horizontal="left" vertical="top" wrapText="1"/>
    </xf>
    <xf numFmtId="0" fontId="10" fillId="0" borderId="11" xfId="0" applyFont="1" applyBorder="1" applyAlignment="1">
      <alignment horizontal="center" vertical="center" textRotation="90" wrapText="1"/>
    </xf>
    <xf numFmtId="0" fontId="10" fillId="0" borderId="12"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0" fontId="10" fillId="0" borderId="11" xfId="0" applyFont="1" applyBorder="1" applyAlignment="1">
      <alignment horizontal="center" textRotation="90" wrapText="1"/>
    </xf>
    <xf numFmtId="0" fontId="10" fillId="0" borderId="14" xfId="0" applyFont="1" applyBorder="1" applyAlignment="1">
      <alignment horizontal="center" textRotation="90" wrapText="1"/>
    </xf>
    <xf numFmtId="0" fontId="10" fillId="0" borderId="12" xfId="0" applyFont="1" applyBorder="1" applyAlignment="1">
      <alignment horizontal="center" textRotation="90" wrapText="1"/>
    </xf>
    <xf numFmtId="0" fontId="10" fillId="0" borderId="13" xfId="0" applyFont="1" applyBorder="1" applyAlignment="1">
      <alignment horizontal="center" textRotation="90"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abSelected="1" zoomScaleNormal="100" workbookViewId="0">
      <selection activeCell="F24" sqref="F24"/>
    </sheetView>
  </sheetViews>
  <sheetFormatPr defaultRowHeight="15" x14ac:dyDescent="0.25"/>
  <cols>
    <col min="1" max="1" width="11.7109375" style="96" customWidth="1"/>
    <col min="2" max="2" width="60.7109375" customWidth="1"/>
    <col min="3" max="7" width="10.7109375" style="12" customWidth="1"/>
    <col min="8" max="8" width="10.5703125" style="13" customWidth="1"/>
    <col min="9" max="9" width="19.28515625" style="13" customWidth="1"/>
    <col min="10" max="10" width="12" style="13" customWidth="1"/>
    <col min="11" max="11" width="20.5703125" style="13" customWidth="1"/>
    <col min="12" max="12" width="30.7109375" customWidth="1"/>
  </cols>
  <sheetData>
    <row r="1" spans="1:12" ht="15" customHeight="1" x14ac:dyDescent="0.3">
      <c r="A1" s="136" t="s">
        <v>176</v>
      </c>
      <c r="B1" s="136"/>
      <c r="C1" s="136"/>
      <c r="D1" s="136"/>
      <c r="E1" s="136"/>
      <c r="F1" s="136"/>
      <c r="G1" s="136"/>
      <c r="H1" s="136"/>
      <c r="I1" s="136"/>
      <c r="J1" s="136"/>
      <c r="K1" s="136"/>
    </row>
    <row r="2" spans="1:12" ht="6" customHeight="1" x14ac:dyDescent="0.3">
      <c r="B2" s="4"/>
    </row>
    <row r="3" spans="1:12" ht="46.5" customHeight="1" x14ac:dyDescent="0.25">
      <c r="A3" s="137" t="s">
        <v>174</v>
      </c>
      <c r="B3" s="137"/>
      <c r="C3" s="137"/>
      <c r="D3" s="137"/>
      <c r="E3" s="137"/>
      <c r="F3" s="137"/>
      <c r="G3" s="137"/>
      <c r="H3" s="137"/>
      <c r="I3" s="137"/>
      <c r="J3" s="137"/>
      <c r="K3" s="137"/>
    </row>
    <row r="4" spans="1:12" ht="15.75" thickBot="1" x14ac:dyDescent="0.3">
      <c r="A4" s="97"/>
      <c r="B4" s="45"/>
      <c r="C4" s="144" t="s">
        <v>28</v>
      </c>
      <c r="D4" s="144"/>
      <c r="E4" s="144"/>
      <c r="F4" s="144"/>
      <c r="G4" s="144"/>
      <c r="H4" s="48"/>
      <c r="I4" s="44"/>
      <c r="J4" s="48"/>
      <c r="K4" s="44"/>
    </row>
    <row r="5" spans="1:12" ht="105" x14ac:dyDescent="0.25">
      <c r="A5" s="94"/>
      <c r="B5" s="61" t="s">
        <v>33</v>
      </c>
      <c r="C5" s="62" t="s">
        <v>17</v>
      </c>
      <c r="D5" s="62" t="s">
        <v>18</v>
      </c>
      <c r="E5" s="62" t="s">
        <v>19</v>
      </c>
      <c r="F5" s="62" t="s">
        <v>82</v>
      </c>
      <c r="G5" s="62" t="s">
        <v>137</v>
      </c>
      <c r="H5" s="62" t="s">
        <v>53</v>
      </c>
      <c r="I5" s="62" t="s">
        <v>29</v>
      </c>
      <c r="J5" s="62" t="s">
        <v>30</v>
      </c>
      <c r="K5" s="63" t="s">
        <v>66</v>
      </c>
      <c r="L5" s="67"/>
    </row>
    <row r="6" spans="1:12" ht="14.45" customHeight="1" thickBot="1" x14ac:dyDescent="0.3">
      <c r="A6" s="98"/>
      <c r="B6" s="52" t="s">
        <v>6</v>
      </c>
      <c r="C6" s="52"/>
      <c r="D6" s="52"/>
      <c r="E6" s="52"/>
      <c r="F6" s="52"/>
      <c r="G6" s="52"/>
      <c r="H6" s="52"/>
      <c r="I6" s="52"/>
      <c r="J6" s="52"/>
      <c r="K6" s="65"/>
      <c r="L6" s="9"/>
    </row>
    <row r="7" spans="1:12" x14ac:dyDescent="0.25">
      <c r="A7" s="145" t="s">
        <v>167</v>
      </c>
      <c r="B7" s="53" t="s">
        <v>24</v>
      </c>
      <c r="C7" s="101"/>
      <c r="D7" s="101"/>
      <c r="E7" s="101"/>
      <c r="F7" s="101"/>
      <c r="G7" s="102"/>
      <c r="H7" s="38"/>
      <c r="I7" s="38"/>
      <c r="J7" s="38"/>
      <c r="K7" s="76"/>
      <c r="L7" s="9"/>
    </row>
    <row r="8" spans="1:12" x14ac:dyDescent="0.25">
      <c r="A8" s="146"/>
      <c r="B8" s="24" t="s">
        <v>50</v>
      </c>
      <c r="C8" s="103"/>
      <c r="D8" s="103"/>
      <c r="E8" s="103"/>
      <c r="F8" s="103"/>
      <c r="G8" s="104"/>
      <c r="H8" s="31"/>
      <c r="I8" s="31"/>
      <c r="J8" s="31"/>
      <c r="K8" s="90"/>
      <c r="L8" s="9"/>
    </row>
    <row r="9" spans="1:12" x14ac:dyDescent="0.25">
      <c r="A9" s="146"/>
      <c r="B9" s="24" t="s">
        <v>61</v>
      </c>
      <c r="C9" s="103"/>
      <c r="D9" s="103"/>
      <c r="E9" s="103"/>
      <c r="F9" s="103"/>
      <c r="G9" s="105"/>
      <c r="H9" s="68"/>
      <c r="I9" s="68"/>
      <c r="J9" s="68"/>
      <c r="K9" s="92"/>
      <c r="L9" s="9"/>
    </row>
    <row r="10" spans="1:12" ht="15.75" thickBot="1" x14ac:dyDescent="0.3">
      <c r="A10" s="147"/>
      <c r="B10" s="54" t="s">
        <v>40</v>
      </c>
      <c r="C10" s="106"/>
      <c r="D10" s="106"/>
      <c r="E10" s="106"/>
      <c r="F10" s="106"/>
      <c r="G10" s="107"/>
      <c r="H10" s="91"/>
      <c r="I10" s="91"/>
      <c r="J10" s="91"/>
      <c r="K10" s="93"/>
      <c r="L10" s="9"/>
    </row>
    <row r="11" spans="1:12" x14ac:dyDescent="0.25">
      <c r="A11" s="138" t="s">
        <v>44</v>
      </c>
      <c r="B11" s="55" t="s">
        <v>54</v>
      </c>
      <c r="C11" s="88"/>
      <c r="D11" s="88"/>
      <c r="E11" s="88"/>
      <c r="F11" s="88"/>
      <c r="G11" s="88"/>
      <c r="H11" s="36">
        <f>SUM(C11:G11)</f>
        <v>0</v>
      </c>
      <c r="I11" s="38"/>
      <c r="J11" s="38"/>
      <c r="K11" s="76"/>
      <c r="L11" s="9"/>
    </row>
    <row r="12" spans="1:12" x14ac:dyDescent="0.25">
      <c r="A12" s="139"/>
      <c r="B12" s="49" t="s">
        <v>31</v>
      </c>
      <c r="C12" s="29"/>
      <c r="D12" s="29"/>
      <c r="E12" s="29"/>
      <c r="F12" s="29"/>
      <c r="G12" s="29"/>
      <c r="H12" s="31"/>
      <c r="I12" s="51">
        <f>SUM(C12:G12)</f>
        <v>0</v>
      </c>
      <c r="J12" s="31"/>
      <c r="K12" s="90"/>
      <c r="L12" s="9"/>
    </row>
    <row r="13" spans="1:12" x14ac:dyDescent="0.25">
      <c r="A13" s="139"/>
      <c r="B13" s="49" t="s">
        <v>32</v>
      </c>
      <c r="C13" s="69"/>
      <c r="D13" s="69"/>
      <c r="E13" s="69"/>
      <c r="F13" s="69"/>
      <c r="G13" s="69"/>
      <c r="H13" s="31"/>
      <c r="I13" s="31"/>
      <c r="J13" s="51">
        <f>SUM(C13:G13)</f>
        <v>0</v>
      </c>
      <c r="K13" s="90"/>
      <c r="L13" s="9"/>
    </row>
    <row r="14" spans="1:12" ht="18.75" thickBot="1" x14ac:dyDescent="0.3">
      <c r="A14" s="140"/>
      <c r="B14" s="56" t="s">
        <v>42</v>
      </c>
      <c r="C14" s="87">
        <f>+C11+C12-C13</f>
        <v>0</v>
      </c>
      <c r="D14" s="87">
        <f t="shared" ref="D14:G14" si="0">+D11+D12-D13</f>
        <v>0</v>
      </c>
      <c r="E14" s="87">
        <f t="shared" si="0"/>
        <v>0</v>
      </c>
      <c r="F14" s="87">
        <f t="shared" si="0"/>
        <v>0</v>
      </c>
      <c r="G14" s="87">
        <f t="shared" si="0"/>
        <v>0</v>
      </c>
      <c r="H14" s="91"/>
      <c r="I14" s="91"/>
      <c r="J14" s="91"/>
      <c r="K14" s="84">
        <f>(+H11+I12)-J13</f>
        <v>0</v>
      </c>
      <c r="L14" s="9"/>
    </row>
    <row r="15" spans="1:12" ht="18" x14ac:dyDescent="0.25">
      <c r="A15" s="148" t="s">
        <v>45</v>
      </c>
      <c r="B15" s="55" t="s">
        <v>55</v>
      </c>
      <c r="C15" s="88"/>
      <c r="D15" s="88"/>
      <c r="E15" s="88"/>
      <c r="F15" s="88"/>
      <c r="G15" s="88"/>
      <c r="H15" s="36">
        <f>SUM(C15:G15)</f>
        <v>0</v>
      </c>
      <c r="I15" s="80"/>
      <c r="J15" s="80"/>
      <c r="K15" s="89"/>
      <c r="L15" s="9"/>
    </row>
    <row r="16" spans="1:12" x14ac:dyDescent="0.25">
      <c r="A16" s="149"/>
      <c r="B16" s="49" t="s">
        <v>35</v>
      </c>
      <c r="C16" s="29"/>
      <c r="D16" s="29"/>
      <c r="E16" s="29"/>
      <c r="F16" s="29"/>
      <c r="G16" s="29"/>
      <c r="H16" s="70"/>
      <c r="I16" s="51">
        <f>SUM(C16:G16)</f>
        <v>0</v>
      </c>
      <c r="J16" s="70"/>
      <c r="K16" s="82"/>
      <c r="L16" s="9"/>
    </row>
    <row r="17" spans="1:12" ht="30" x14ac:dyDescent="0.25">
      <c r="A17" s="149"/>
      <c r="B17" s="50" t="s">
        <v>37</v>
      </c>
      <c r="C17" s="71"/>
      <c r="D17" s="72"/>
      <c r="E17" s="72"/>
      <c r="F17" s="72"/>
      <c r="G17" s="72"/>
      <c r="H17" s="70"/>
      <c r="I17" s="70"/>
      <c r="J17" s="73">
        <f>SUM(C17:I17)</f>
        <v>0</v>
      </c>
      <c r="K17" s="82"/>
      <c r="L17" s="9"/>
    </row>
    <row r="18" spans="1:12" ht="18.75" thickBot="1" x14ac:dyDescent="0.3">
      <c r="A18" s="150"/>
      <c r="B18" s="59" t="s">
        <v>36</v>
      </c>
      <c r="C18" s="87">
        <f>+C15+C16-C17</f>
        <v>0</v>
      </c>
      <c r="D18" s="87">
        <f t="shared" ref="D18:F18" si="1">+D15+D16-D17</f>
        <v>0</v>
      </c>
      <c r="E18" s="87">
        <f t="shared" si="1"/>
        <v>0</v>
      </c>
      <c r="F18" s="87">
        <f t="shared" si="1"/>
        <v>0</v>
      </c>
      <c r="G18" s="87">
        <f>-G17</f>
        <v>0</v>
      </c>
      <c r="H18" s="83"/>
      <c r="I18" s="83"/>
      <c r="J18" s="83"/>
      <c r="K18" s="84">
        <f>(+H15+I16)-J17</f>
        <v>0</v>
      </c>
      <c r="L18" s="9"/>
    </row>
    <row r="19" spans="1:12" ht="30" x14ac:dyDescent="0.25">
      <c r="A19" s="138" t="s">
        <v>46</v>
      </c>
      <c r="B19" s="57" t="s">
        <v>64</v>
      </c>
      <c r="C19" s="36" t="e">
        <f>(+C15/C14)*100</f>
        <v>#DIV/0!</v>
      </c>
      <c r="D19" s="36" t="e">
        <f t="shared" ref="D19:G19" si="2">(+D15/D14)*100</f>
        <v>#DIV/0!</v>
      </c>
      <c r="E19" s="36" t="e">
        <f t="shared" si="2"/>
        <v>#DIV/0!</v>
      </c>
      <c r="F19" s="36" t="e">
        <f t="shared" si="2"/>
        <v>#DIV/0!</v>
      </c>
      <c r="G19" s="36" t="e">
        <f t="shared" si="2"/>
        <v>#DIV/0!</v>
      </c>
      <c r="H19" s="36" t="e">
        <f>SUM(H15/H11)*100</f>
        <v>#DIV/0!</v>
      </c>
      <c r="I19" s="80"/>
      <c r="J19" s="80"/>
      <c r="K19" s="81"/>
      <c r="L19" s="9"/>
    </row>
    <row r="20" spans="1:12" ht="30" x14ac:dyDescent="0.25">
      <c r="A20" s="139"/>
      <c r="B20" s="50" t="s">
        <v>65</v>
      </c>
      <c r="C20" s="51" t="e">
        <f>(+C16/C14)*100</f>
        <v>#DIV/0!</v>
      </c>
      <c r="D20" s="51" t="e">
        <f t="shared" ref="D20:G20" si="3">(+D16/D14)*100</f>
        <v>#DIV/0!</v>
      </c>
      <c r="E20" s="51" t="e">
        <f t="shared" si="3"/>
        <v>#DIV/0!</v>
      </c>
      <c r="F20" s="51" t="e">
        <f t="shared" si="3"/>
        <v>#DIV/0!</v>
      </c>
      <c r="G20" s="51" t="e">
        <f t="shared" si="3"/>
        <v>#DIV/0!</v>
      </c>
      <c r="H20" s="70"/>
      <c r="I20" s="51" t="e">
        <f>SUM(I16/I12)*100</f>
        <v>#DIV/0!</v>
      </c>
      <c r="J20" s="70"/>
      <c r="K20" s="82"/>
      <c r="L20" s="9"/>
    </row>
    <row r="21" spans="1:12" ht="36.75" thickBot="1" x14ac:dyDescent="0.3">
      <c r="A21" s="140"/>
      <c r="B21" s="59" t="s">
        <v>177</v>
      </c>
      <c r="C21" s="58" t="e">
        <f>(+C18/C14)*100</f>
        <v>#DIV/0!</v>
      </c>
      <c r="D21" s="58" t="e">
        <f t="shared" ref="D21:G21" si="4">(+D18/D14)*100</f>
        <v>#DIV/0!</v>
      </c>
      <c r="E21" s="58" t="e">
        <f t="shared" si="4"/>
        <v>#DIV/0!</v>
      </c>
      <c r="F21" s="58" t="e">
        <f t="shared" si="4"/>
        <v>#DIV/0!</v>
      </c>
      <c r="G21" s="58" t="e">
        <f t="shared" si="4"/>
        <v>#DIV/0!</v>
      </c>
      <c r="H21" s="83"/>
      <c r="I21" s="83"/>
      <c r="J21" s="87" t="e">
        <f>SUM(J17/J13)*100</f>
        <v>#DIV/0!</v>
      </c>
      <c r="K21" s="84" t="e">
        <f>(+K18/K14)*100</f>
        <v>#DIV/0!</v>
      </c>
      <c r="L21" s="9"/>
    </row>
    <row r="22" spans="1:12" x14ac:dyDescent="0.25">
      <c r="A22" s="138" t="s">
        <v>47</v>
      </c>
      <c r="B22" s="57" t="s">
        <v>190</v>
      </c>
      <c r="C22" s="85"/>
      <c r="D22" s="85"/>
      <c r="E22" s="85"/>
      <c r="F22" s="85"/>
      <c r="G22" s="85"/>
      <c r="H22" s="36">
        <f>SUM(C22:G22)</f>
        <v>0</v>
      </c>
      <c r="I22" s="80"/>
      <c r="J22" s="80"/>
      <c r="K22" s="81"/>
      <c r="L22" s="9"/>
    </row>
    <row r="23" spans="1:12" x14ac:dyDescent="0.25">
      <c r="A23" s="139"/>
      <c r="B23" s="50" t="s">
        <v>189</v>
      </c>
      <c r="C23" s="74"/>
      <c r="D23" s="74"/>
      <c r="E23" s="74"/>
      <c r="F23" s="74"/>
      <c r="G23" s="74"/>
      <c r="H23" s="70"/>
      <c r="I23" s="51">
        <f>SUM(C23:G23)</f>
        <v>0</v>
      </c>
      <c r="J23" s="70"/>
      <c r="K23" s="82"/>
      <c r="L23" s="9"/>
    </row>
    <row r="24" spans="1:12" ht="30" x14ac:dyDescent="0.25">
      <c r="A24" s="139"/>
      <c r="B24" s="50" t="s">
        <v>188</v>
      </c>
      <c r="C24" s="99"/>
      <c r="D24" s="99"/>
      <c r="E24" s="99"/>
      <c r="F24" s="99"/>
      <c r="G24" s="99"/>
      <c r="H24" s="70"/>
      <c r="I24" s="70"/>
      <c r="J24" s="51">
        <f>SUM(C24:I24)</f>
        <v>0</v>
      </c>
      <c r="K24" s="82"/>
      <c r="L24" s="9"/>
    </row>
    <row r="25" spans="1:12" ht="18.75" thickBot="1" x14ac:dyDescent="0.3">
      <c r="A25" s="140"/>
      <c r="B25" s="59" t="s">
        <v>43</v>
      </c>
      <c r="C25" s="58">
        <f>+C22+C23-C24</f>
        <v>0</v>
      </c>
      <c r="D25" s="58">
        <f t="shared" ref="D25:F25" si="5">+D22+D23-D24</f>
        <v>0</v>
      </c>
      <c r="E25" s="58">
        <f t="shared" si="5"/>
        <v>0</v>
      </c>
      <c r="F25" s="58">
        <f t="shared" si="5"/>
        <v>0</v>
      </c>
      <c r="G25" s="58">
        <f>-G24</f>
        <v>0</v>
      </c>
      <c r="H25" s="83"/>
      <c r="I25" s="83"/>
      <c r="J25" s="83"/>
      <c r="K25" s="84">
        <f>(+H22+I23)-J24</f>
        <v>0</v>
      </c>
      <c r="L25" s="9"/>
    </row>
    <row r="26" spans="1:12" ht="30" customHeight="1" x14ac:dyDescent="0.25">
      <c r="A26" s="138" t="s">
        <v>48</v>
      </c>
      <c r="B26" s="57" t="s">
        <v>185</v>
      </c>
      <c r="C26" s="85"/>
      <c r="D26" s="86"/>
      <c r="E26" s="86"/>
      <c r="F26" s="86"/>
      <c r="G26" s="86"/>
      <c r="H26" s="36">
        <f>SUM(C26:G26)</f>
        <v>0</v>
      </c>
      <c r="I26" s="80"/>
      <c r="J26" s="80"/>
      <c r="K26" s="81"/>
      <c r="L26" s="9"/>
    </row>
    <row r="27" spans="1:12" ht="30" x14ac:dyDescent="0.25">
      <c r="A27" s="139"/>
      <c r="B27" s="50" t="s">
        <v>184</v>
      </c>
      <c r="C27" s="74"/>
      <c r="D27" s="30"/>
      <c r="E27" s="30"/>
      <c r="F27" s="30"/>
      <c r="G27" s="30"/>
      <c r="H27" s="70"/>
      <c r="I27" s="51">
        <f>SUM(C27:G27)</f>
        <v>0</v>
      </c>
      <c r="J27" s="70"/>
      <c r="K27" s="82"/>
      <c r="L27" s="9"/>
    </row>
    <row r="28" spans="1:12" ht="30" x14ac:dyDescent="0.25">
      <c r="A28" s="139"/>
      <c r="B28" s="50" t="s">
        <v>183</v>
      </c>
      <c r="C28" s="100"/>
      <c r="D28" s="71"/>
      <c r="E28" s="71"/>
      <c r="F28" s="71"/>
      <c r="G28" s="71"/>
      <c r="H28" s="70"/>
      <c r="I28" s="70"/>
      <c r="J28" s="73">
        <f>SUM(C28:I28)</f>
        <v>0</v>
      </c>
      <c r="K28" s="82"/>
      <c r="L28" s="9"/>
    </row>
    <row r="29" spans="1:12" ht="18.75" thickBot="1" x14ac:dyDescent="0.3">
      <c r="A29" s="140"/>
      <c r="B29" s="59" t="s">
        <v>182</v>
      </c>
      <c r="C29" s="58">
        <f>+C26+C27-C28</f>
        <v>0</v>
      </c>
      <c r="D29" s="58">
        <f t="shared" ref="D29:F29" si="6">+D26+D27-D28</f>
        <v>0</v>
      </c>
      <c r="E29" s="58">
        <f t="shared" si="6"/>
        <v>0</v>
      </c>
      <c r="F29" s="58">
        <f t="shared" si="6"/>
        <v>0</v>
      </c>
      <c r="G29" s="58">
        <f>-G28</f>
        <v>0</v>
      </c>
      <c r="H29" s="83"/>
      <c r="I29" s="83"/>
      <c r="J29" s="83"/>
      <c r="K29" s="84">
        <f>(+H26+I27)-J28</f>
        <v>0</v>
      </c>
      <c r="L29" s="9"/>
    </row>
    <row r="30" spans="1:12" ht="30" customHeight="1" x14ac:dyDescent="0.25">
      <c r="A30" s="138" t="s">
        <v>49</v>
      </c>
      <c r="B30" s="57" t="s">
        <v>170</v>
      </c>
      <c r="C30" s="36" t="e">
        <f>(+C26/C25)*100</f>
        <v>#DIV/0!</v>
      </c>
      <c r="D30" s="36" t="e">
        <f t="shared" ref="D30:F30" si="7">(+D26/D25)*100</f>
        <v>#DIV/0!</v>
      </c>
      <c r="E30" s="36" t="e">
        <f t="shared" si="7"/>
        <v>#DIV/0!</v>
      </c>
      <c r="F30" s="36" t="e">
        <f t="shared" si="7"/>
        <v>#DIV/0!</v>
      </c>
      <c r="G30" s="38"/>
      <c r="H30" s="80"/>
      <c r="I30" s="80"/>
      <c r="J30" s="80"/>
      <c r="K30" s="81"/>
      <c r="L30" s="9"/>
    </row>
    <row r="31" spans="1:12" ht="30" x14ac:dyDescent="0.25">
      <c r="A31" s="139"/>
      <c r="B31" s="50" t="s">
        <v>171</v>
      </c>
      <c r="C31" s="51" t="e">
        <f>(+C27/C25)*100</f>
        <v>#DIV/0!</v>
      </c>
      <c r="D31" s="51" t="e">
        <f t="shared" ref="D31:F31" si="8">(+D27/D25)*100</f>
        <v>#DIV/0!</v>
      </c>
      <c r="E31" s="51" t="e">
        <f t="shared" si="8"/>
        <v>#DIV/0!</v>
      </c>
      <c r="F31" s="51" t="e">
        <f t="shared" si="8"/>
        <v>#DIV/0!</v>
      </c>
      <c r="G31" s="31"/>
      <c r="H31" s="70"/>
      <c r="I31" s="70"/>
      <c r="J31" s="70"/>
      <c r="K31" s="82"/>
      <c r="L31" s="9"/>
    </row>
    <row r="32" spans="1:12" ht="30" x14ac:dyDescent="0.25">
      <c r="A32" s="139"/>
      <c r="B32" s="128" t="s">
        <v>180</v>
      </c>
      <c r="C32" s="132"/>
      <c r="D32" s="132"/>
      <c r="E32" s="132"/>
      <c r="F32" s="132"/>
      <c r="G32" s="129"/>
      <c r="H32" s="130"/>
      <c r="I32" s="130"/>
      <c r="J32" s="130"/>
      <c r="K32" s="131"/>
      <c r="L32" s="9"/>
    </row>
    <row r="33" spans="1:12" ht="36.75" thickBot="1" x14ac:dyDescent="0.3">
      <c r="A33" s="140"/>
      <c r="B33" s="59" t="s">
        <v>181</v>
      </c>
      <c r="C33" s="58" t="e">
        <f>(+C29/C25)*100</f>
        <v>#DIV/0!</v>
      </c>
      <c r="D33" s="58" t="e">
        <f t="shared" ref="D33:F33" si="9">(+D29/D25)*100</f>
        <v>#DIV/0!</v>
      </c>
      <c r="E33" s="58" t="e">
        <f t="shared" si="9"/>
        <v>#DIV/0!</v>
      </c>
      <c r="F33" s="58" t="e">
        <f t="shared" si="9"/>
        <v>#DIV/0!</v>
      </c>
      <c r="G33" s="78"/>
      <c r="H33" s="83"/>
      <c r="I33" s="83"/>
      <c r="J33" s="83"/>
      <c r="K33" s="84" t="e">
        <f>(+K29/K25)*100</f>
        <v>#DIV/0!</v>
      </c>
      <c r="L33" s="9"/>
    </row>
    <row r="34" spans="1:12" ht="15.75" thickBot="1" x14ac:dyDescent="0.3">
      <c r="A34" s="95"/>
      <c r="B34" s="141" t="s">
        <v>7</v>
      </c>
      <c r="C34" s="141"/>
      <c r="D34" s="141"/>
      <c r="E34" s="141"/>
      <c r="F34" s="141"/>
      <c r="G34" s="141"/>
      <c r="H34" s="141"/>
      <c r="I34" s="141"/>
      <c r="J34" s="141"/>
      <c r="K34" s="142"/>
      <c r="L34" s="9"/>
    </row>
    <row r="35" spans="1:12" ht="30" customHeight="1" x14ac:dyDescent="0.25">
      <c r="A35" s="138" t="s">
        <v>77</v>
      </c>
      <c r="B35" s="40" t="s">
        <v>186</v>
      </c>
      <c r="C35" s="41"/>
      <c r="D35" s="41"/>
      <c r="E35" s="41"/>
      <c r="F35" s="41"/>
      <c r="G35" s="41"/>
      <c r="H35" s="75">
        <f>SUM(C35:G35)</f>
        <v>0</v>
      </c>
      <c r="I35" s="38"/>
      <c r="J35" s="38"/>
      <c r="K35" s="76"/>
      <c r="L35" s="9"/>
    </row>
    <row r="36" spans="1:12" ht="91.5" customHeight="1" thickBot="1" x14ac:dyDescent="0.3">
      <c r="A36" s="140"/>
      <c r="B36" s="42" t="s">
        <v>187</v>
      </c>
      <c r="C36" s="43"/>
      <c r="D36" s="43"/>
      <c r="E36" s="43"/>
      <c r="F36" s="43"/>
      <c r="G36" s="43"/>
      <c r="H36" s="77">
        <f>SUM(C36:G36)</f>
        <v>0</v>
      </c>
      <c r="I36" s="78"/>
      <c r="J36" s="91"/>
      <c r="K36" s="79"/>
      <c r="L36" s="9"/>
    </row>
    <row r="37" spans="1:12" ht="5.45" customHeight="1" x14ac:dyDescent="0.25"/>
    <row r="38" spans="1:12" ht="30" customHeight="1" x14ac:dyDescent="0.25">
      <c r="B38" s="143" t="s">
        <v>9</v>
      </c>
      <c r="C38" s="143"/>
      <c r="D38" s="143"/>
      <c r="E38" s="143"/>
      <c r="F38" s="143"/>
      <c r="G38" s="143"/>
      <c r="H38" s="143"/>
      <c r="I38" s="143"/>
      <c r="J38" s="143"/>
      <c r="K38" s="143"/>
    </row>
    <row r="39" spans="1:12" x14ac:dyDescent="0.25">
      <c r="B39" s="135"/>
      <c r="C39" s="135"/>
      <c r="D39" s="135"/>
      <c r="E39" s="135"/>
      <c r="F39" s="135"/>
      <c r="G39" s="135"/>
      <c r="H39" s="135"/>
      <c r="I39" s="135"/>
      <c r="J39" s="135"/>
      <c r="K39" s="33"/>
    </row>
  </sheetData>
  <mergeCells count="14">
    <mergeCell ref="B39:J39"/>
    <mergeCell ref="A1:K1"/>
    <mergeCell ref="A3:K3"/>
    <mergeCell ref="A22:A25"/>
    <mergeCell ref="A26:A29"/>
    <mergeCell ref="A30:A33"/>
    <mergeCell ref="B34:K34"/>
    <mergeCell ref="A35:A36"/>
    <mergeCell ref="B38:K38"/>
    <mergeCell ref="C4:G4"/>
    <mergeCell ref="A7:A10"/>
    <mergeCell ref="A11:A14"/>
    <mergeCell ref="A15:A18"/>
    <mergeCell ref="A19:A21"/>
  </mergeCells>
  <pageMargins left="0.25" right="0.28999999999999998" top="0.25" bottom="0.1" header="0.3" footer="0.3"/>
  <pageSetup paperSize="17"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showGridLines="0" workbookViewId="0">
      <selection activeCell="M3" sqref="M3"/>
    </sheetView>
  </sheetViews>
  <sheetFormatPr defaultRowHeight="15" x14ac:dyDescent="0.25"/>
  <cols>
    <col min="1" max="1" width="14.7109375" customWidth="1"/>
    <col min="2" max="2" width="15.7109375" customWidth="1"/>
    <col min="3" max="3" width="8.140625" customWidth="1"/>
    <col min="4" max="4" width="16.7109375" customWidth="1"/>
    <col min="5" max="5" width="15.85546875" customWidth="1"/>
    <col min="6" max="6" width="13" customWidth="1"/>
    <col min="7" max="7" width="13.7109375" customWidth="1"/>
    <col min="8" max="8" width="40.7109375" customWidth="1"/>
    <col min="10" max="10" width="11" style="17" customWidth="1"/>
  </cols>
  <sheetData>
    <row r="1" spans="1:11" ht="16.5" x14ac:dyDescent="0.25">
      <c r="A1" s="7" t="s">
        <v>178</v>
      </c>
    </row>
    <row r="2" spans="1:11" ht="6" customHeight="1" x14ac:dyDescent="0.25">
      <c r="A2" s="7"/>
    </row>
    <row r="3" spans="1:11" ht="200.25" customHeight="1" x14ac:dyDescent="0.25">
      <c r="A3" s="156" t="s">
        <v>138</v>
      </c>
      <c r="B3" s="156"/>
      <c r="C3" s="156"/>
      <c r="D3" s="156"/>
      <c r="E3" s="156"/>
      <c r="F3" s="156"/>
      <c r="G3" s="156"/>
      <c r="H3" s="156"/>
    </row>
    <row r="4" spans="1:11" ht="15" customHeight="1" x14ac:dyDescent="0.25">
      <c r="A4" s="157"/>
      <c r="B4" s="157"/>
      <c r="C4" s="157" t="s">
        <v>2</v>
      </c>
      <c r="D4" s="157"/>
      <c r="E4" s="157"/>
      <c r="F4" s="157" t="s">
        <v>4</v>
      </c>
      <c r="G4" s="157"/>
      <c r="H4" s="157"/>
    </row>
    <row r="5" spans="1:11" ht="45" x14ac:dyDescent="0.25">
      <c r="A5" s="35" t="s">
        <v>0</v>
      </c>
      <c r="B5" s="35" t="s">
        <v>1</v>
      </c>
      <c r="C5" s="3" t="s">
        <v>8</v>
      </c>
      <c r="D5" s="3" t="s">
        <v>11</v>
      </c>
      <c r="E5" s="10" t="s">
        <v>12</v>
      </c>
      <c r="F5" s="35" t="s">
        <v>13</v>
      </c>
      <c r="G5" s="35" t="s">
        <v>14</v>
      </c>
      <c r="H5" s="3" t="s">
        <v>3</v>
      </c>
    </row>
    <row r="6" spans="1:11" ht="15" customHeight="1" x14ac:dyDescent="0.25">
      <c r="A6" s="20"/>
      <c r="B6" s="24"/>
      <c r="C6" s="14"/>
      <c r="D6" s="15"/>
      <c r="E6" s="15"/>
      <c r="F6" s="16"/>
      <c r="G6" s="16"/>
      <c r="H6" s="14"/>
      <c r="K6" s="17"/>
    </row>
    <row r="7" spans="1:11" ht="15" customHeight="1" x14ac:dyDescent="0.25">
      <c r="A7" s="20"/>
      <c r="B7" s="24"/>
      <c r="C7" s="14"/>
      <c r="D7" s="15"/>
      <c r="E7" s="15"/>
      <c r="F7" s="16"/>
      <c r="G7" s="16"/>
      <c r="H7" s="14"/>
      <c r="K7" s="17"/>
    </row>
    <row r="8" spans="1:11" ht="15" customHeight="1" x14ac:dyDescent="0.25">
      <c r="A8" s="20"/>
      <c r="B8" s="24"/>
      <c r="C8" s="14"/>
      <c r="D8" s="15"/>
      <c r="E8" s="15"/>
      <c r="F8" s="16"/>
      <c r="G8" s="16"/>
      <c r="H8" s="14"/>
      <c r="K8" s="17"/>
    </row>
    <row r="9" spans="1:11" ht="15" customHeight="1" x14ac:dyDescent="0.25">
      <c r="A9" s="20"/>
      <c r="B9" s="24"/>
      <c r="C9" s="14"/>
      <c r="D9" s="15"/>
      <c r="E9" s="15"/>
      <c r="F9" s="16"/>
      <c r="G9" s="16"/>
      <c r="H9" s="14"/>
      <c r="K9" s="17"/>
    </row>
    <row r="10" spans="1:11" x14ac:dyDescent="0.25">
      <c r="A10" s="20"/>
      <c r="B10" s="24"/>
      <c r="C10" s="14"/>
      <c r="D10" s="15"/>
      <c r="E10" s="15"/>
      <c r="F10" s="16"/>
      <c r="G10" s="16"/>
      <c r="H10" s="14"/>
      <c r="K10" s="17"/>
    </row>
    <row r="11" spans="1:11" ht="29.45" customHeight="1" x14ac:dyDescent="0.25">
      <c r="A11" s="1"/>
      <c r="B11" s="1" t="s">
        <v>5</v>
      </c>
      <c r="C11" s="5">
        <f>SUM(C6:C10)</f>
        <v>0</v>
      </c>
      <c r="D11" s="6">
        <f>SUM(D6:D10)</f>
        <v>0</v>
      </c>
      <c r="E11" s="5">
        <f>SUM(E6:E10)</f>
        <v>0</v>
      </c>
      <c r="F11" s="6">
        <f>SUM(F6:F10)</f>
        <v>0</v>
      </c>
      <c r="G11" s="6">
        <f>SUM(G6:G10)</f>
        <v>0</v>
      </c>
      <c r="H11" s="2"/>
      <c r="J11" s="127"/>
    </row>
    <row r="12" spans="1:11" ht="5.45" customHeight="1" x14ac:dyDescent="0.25">
      <c r="A12" s="158"/>
      <c r="B12" s="159"/>
      <c r="C12" s="159"/>
      <c r="D12" s="159"/>
      <c r="E12" s="159"/>
      <c r="F12" s="159"/>
      <c r="G12" s="159"/>
      <c r="H12" s="159"/>
    </row>
    <row r="13" spans="1:11" ht="15" customHeight="1" x14ac:dyDescent="0.25">
      <c r="A13" s="153" t="s">
        <v>70</v>
      </c>
      <c r="B13" s="154"/>
      <c r="C13" s="154"/>
      <c r="D13" s="154"/>
      <c r="E13" s="154"/>
      <c r="F13" s="154"/>
      <c r="G13" s="154"/>
      <c r="H13" s="21">
        <f>SUM(C11:E11)</f>
        <v>0</v>
      </c>
    </row>
    <row r="14" spans="1:11" ht="15" customHeight="1" x14ac:dyDescent="0.25">
      <c r="A14" s="153" t="s">
        <v>71</v>
      </c>
      <c r="B14" s="154"/>
      <c r="C14" s="154"/>
      <c r="D14" s="154"/>
      <c r="E14" s="154"/>
      <c r="F14" s="154"/>
      <c r="G14" s="154"/>
      <c r="H14" s="22">
        <f>SUM(F11:G11)</f>
        <v>0</v>
      </c>
    </row>
    <row r="15" spans="1:11" ht="15" customHeight="1" x14ac:dyDescent="0.25">
      <c r="A15" s="153" t="s">
        <v>72</v>
      </c>
      <c r="B15" s="154"/>
      <c r="C15" s="154"/>
      <c r="D15" s="154"/>
      <c r="E15" s="154"/>
      <c r="F15" s="154"/>
      <c r="G15" s="154"/>
      <c r="H15" s="21">
        <f>SUM(H13:H14)</f>
        <v>0</v>
      </c>
    </row>
    <row r="16" spans="1:11" ht="15" customHeight="1" x14ac:dyDescent="0.25">
      <c r="A16" s="153" t="s">
        <v>95</v>
      </c>
      <c r="B16" s="154"/>
      <c r="C16" s="154"/>
      <c r="D16" s="154"/>
      <c r="E16" s="154"/>
      <c r="F16" s="154"/>
      <c r="G16" s="154"/>
      <c r="H16" s="23" t="e">
        <f>H13/H15</f>
        <v>#DIV/0!</v>
      </c>
    </row>
    <row r="17" spans="1:18" ht="15" customHeight="1" x14ac:dyDescent="0.25">
      <c r="A17" s="153" t="s">
        <v>73</v>
      </c>
      <c r="B17" s="154"/>
      <c r="C17" s="154"/>
      <c r="D17" s="154"/>
      <c r="E17" s="154"/>
      <c r="F17" s="154"/>
      <c r="G17" s="154"/>
      <c r="H17" s="21" t="e">
        <f>'Cost Estimate Blank Form'!H13/'Treatment Table Blank Form'!K18</f>
        <v>#DIV/0!</v>
      </c>
      <c r="I17" s="8"/>
      <c r="J17" s="19"/>
      <c r="K17" s="9"/>
      <c r="L17" s="9"/>
      <c r="M17" s="9"/>
      <c r="N17" s="9"/>
      <c r="O17" s="9"/>
      <c r="P17" s="9"/>
      <c r="Q17" s="9"/>
      <c r="R17" s="9"/>
    </row>
    <row r="18" spans="1:18" ht="15" customHeight="1" x14ac:dyDescent="0.25">
      <c r="A18" s="153" t="s">
        <v>96</v>
      </c>
      <c r="B18" s="154"/>
      <c r="C18" s="154"/>
      <c r="D18" s="154"/>
      <c r="E18" s="154"/>
      <c r="F18" s="154"/>
      <c r="G18" s="154"/>
      <c r="H18" s="21" t="e">
        <f>'Cost Estimate Blank Form'!H13/'Treatment Table Blank Form'!K29</f>
        <v>#DIV/0!</v>
      </c>
      <c r="I18" s="8"/>
      <c r="J18" s="19"/>
      <c r="K18" s="9"/>
      <c r="L18" s="9"/>
      <c r="M18" s="9"/>
      <c r="N18" s="9"/>
      <c r="O18" s="9"/>
      <c r="P18" s="9"/>
      <c r="Q18" s="9"/>
      <c r="R18" s="9"/>
    </row>
    <row r="19" spans="1:18" ht="6" customHeight="1" x14ac:dyDescent="0.25"/>
    <row r="20" spans="1:18" ht="10.9" customHeight="1" x14ac:dyDescent="0.25">
      <c r="A20" s="155" t="s">
        <v>10</v>
      </c>
      <c r="B20" s="155"/>
      <c r="C20" s="155"/>
      <c r="D20" s="155"/>
      <c r="E20" s="155"/>
      <c r="F20" s="155"/>
      <c r="G20" s="155"/>
      <c r="H20" s="155"/>
    </row>
    <row r="21" spans="1:18" ht="10.9" customHeight="1" x14ac:dyDescent="0.25">
      <c r="A21" s="34"/>
      <c r="B21" s="34"/>
      <c r="C21" s="34"/>
      <c r="D21" s="34"/>
      <c r="E21" s="34"/>
      <c r="F21" s="34"/>
      <c r="G21" s="34"/>
      <c r="H21" s="34"/>
    </row>
    <row r="22" spans="1:18" ht="10.9" customHeight="1" x14ac:dyDescent="0.25">
      <c r="A22" s="151"/>
      <c r="B22" s="151"/>
      <c r="C22" s="151"/>
      <c r="D22" s="151"/>
      <c r="E22" s="151"/>
      <c r="F22" s="151"/>
      <c r="G22" s="151"/>
      <c r="H22" s="151"/>
    </row>
    <row r="23" spans="1:18" ht="11.45" customHeight="1" x14ac:dyDescent="0.25">
      <c r="A23" s="27"/>
      <c r="B23" s="25"/>
      <c r="C23" s="25"/>
      <c r="D23" s="25"/>
      <c r="E23" s="25"/>
      <c r="F23" s="25"/>
      <c r="G23" s="25"/>
      <c r="H23" s="25"/>
    </row>
    <row r="24" spans="1:18" ht="15" customHeight="1" x14ac:dyDescent="0.25">
      <c r="A24" s="152"/>
      <c r="B24" s="152"/>
      <c r="C24" s="152"/>
      <c r="D24" s="152"/>
      <c r="E24" s="152"/>
      <c r="F24" s="152"/>
      <c r="G24" s="152"/>
      <c r="H24" s="152"/>
    </row>
    <row r="25" spans="1:18" x14ac:dyDescent="0.25">
      <c r="A25" s="152"/>
      <c r="B25" s="152"/>
      <c r="C25" s="152"/>
      <c r="D25" s="152"/>
      <c r="E25" s="152"/>
      <c r="F25" s="152"/>
      <c r="G25" s="152"/>
      <c r="H25" s="152"/>
    </row>
  </sheetData>
  <mergeCells count="14">
    <mergeCell ref="A13:G13"/>
    <mergeCell ref="A3:H3"/>
    <mergeCell ref="A4:B4"/>
    <mergeCell ref="C4:E4"/>
    <mergeCell ref="F4:H4"/>
    <mergeCell ref="A12:H12"/>
    <mergeCell ref="A22:H22"/>
    <mergeCell ref="A24:H25"/>
    <mergeCell ref="A14:G14"/>
    <mergeCell ref="A15:G15"/>
    <mergeCell ref="A16:G16"/>
    <mergeCell ref="A17:G17"/>
    <mergeCell ref="A18:G18"/>
    <mergeCell ref="A20:H20"/>
  </mergeCells>
  <pageMargins left="0.55000000000000004" right="0.5" top="0.57999999999999996" bottom="0.4" header="0.3" footer="0.1"/>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opLeftCell="A13" zoomScaleNormal="100" workbookViewId="0">
      <selection activeCell="B36" sqref="B36"/>
    </sheetView>
  </sheetViews>
  <sheetFormatPr defaultRowHeight="15" x14ac:dyDescent="0.25"/>
  <cols>
    <col min="1" max="1" width="11.7109375" style="96" customWidth="1"/>
    <col min="2" max="2" width="60.7109375" customWidth="1"/>
    <col min="3" max="7" width="10.7109375" style="12" customWidth="1"/>
    <col min="8" max="8" width="10.5703125" style="13" customWidth="1"/>
    <col min="9" max="9" width="19.28515625" style="13" customWidth="1"/>
    <col min="10" max="10" width="12" style="13" customWidth="1"/>
    <col min="11" max="11" width="20.5703125" style="13" customWidth="1"/>
    <col min="12" max="12" width="30.7109375" customWidth="1"/>
  </cols>
  <sheetData>
    <row r="1" spans="1:12" ht="15" customHeight="1" x14ac:dyDescent="0.3">
      <c r="A1" s="136" t="s">
        <v>169</v>
      </c>
      <c r="B1" s="136"/>
      <c r="C1" s="136"/>
      <c r="D1" s="136"/>
      <c r="E1" s="136"/>
      <c r="F1" s="136"/>
      <c r="G1" s="136"/>
      <c r="H1" s="136"/>
      <c r="I1" s="136"/>
      <c r="J1" s="136"/>
      <c r="K1" s="136"/>
    </row>
    <row r="2" spans="1:12" ht="6" customHeight="1" x14ac:dyDescent="0.3">
      <c r="B2" s="4"/>
    </row>
    <row r="3" spans="1:12" ht="46.5" customHeight="1" x14ac:dyDescent="0.25">
      <c r="A3" s="137" t="s">
        <v>174</v>
      </c>
      <c r="B3" s="137"/>
      <c r="C3" s="137"/>
      <c r="D3" s="137"/>
      <c r="E3" s="137"/>
      <c r="F3" s="137"/>
      <c r="G3" s="137"/>
      <c r="H3" s="137"/>
      <c r="I3" s="137"/>
      <c r="J3" s="137"/>
      <c r="K3" s="137"/>
    </row>
    <row r="4" spans="1:12" ht="15.75" thickBot="1" x14ac:dyDescent="0.3">
      <c r="A4" s="97"/>
      <c r="B4" s="45"/>
      <c r="C4" s="144" t="s">
        <v>28</v>
      </c>
      <c r="D4" s="144"/>
      <c r="E4" s="144"/>
      <c r="F4" s="144"/>
      <c r="G4" s="144"/>
      <c r="H4" s="48"/>
      <c r="I4" s="44"/>
      <c r="J4" s="48"/>
      <c r="K4" s="44"/>
    </row>
    <row r="5" spans="1:12" ht="105" x14ac:dyDescent="0.25">
      <c r="A5" s="94"/>
      <c r="B5" s="61" t="s">
        <v>33</v>
      </c>
      <c r="C5" s="62" t="s">
        <v>17</v>
      </c>
      <c r="D5" s="62" t="s">
        <v>18</v>
      </c>
      <c r="E5" s="62" t="s">
        <v>19</v>
      </c>
      <c r="F5" s="62" t="s">
        <v>82</v>
      </c>
      <c r="G5" s="62" t="s">
        <v>137</v>
      </c>
      <c r="H5" s="62" t="s">
        <v>53</v>
      </c>
      <c r="I5" s="62" t="s">
        <v>29</v>
      </c>
      <c r="J5" s="62" t="s">
        <v>30</v>
      </c>
      <c r="K5" s="63" t="s">
        <v>66</v>
      </c>
      <c r="L5" s="67"/>
    </row>
    <row r="6" spans="1:12" ht="14.45" customHeight="1" thickBot="1" x14ac:dyDescent="0.3">
      <c r="A6" s="98"/>
      <c r="B6" s="52" t="s">
        <v>6</v>
      </c>
      <c r="C6" s="52"/>
      <c r="D6" s="52"/>
      <c r="E6" s="52"/>
      <c r="F6" s="52"/>
      <c r="G6" s="52"/>
      <c r="H6" s="52"/>
      <c r="I6" s="52"/>
      <c r="J6" s="52"/>
      <c r="K6" s="65"/>
      <c r="L6" s="9"/>
    </row>
    <row r="7" spans="1:12" x14ac:dyDescent="0.25">
      <c r="A7" s="145" t="s">
        <v>167</v>
      </c>
      <c r="B7" s="53" t="s">
        <v>24</v>
      </c>
      <c r="C7" s="101" t="s">
        <v>25</v>
      </c>
      <c r="D7" s="101" t="s">
        <v>25</v>
      </c>
      <c r="E7" s="101" t="s">
        <v>25</v>
      </c>
      <c r="F7" s="101" t="s">
        <v>25</v>
      </c>
      <c r="G7" s="102" t="s">
        <v>25</v>
      </c>
      <c r="H7" s="38"/>
      <c r="I7" s="38"/>
      <c r="J7" s="38"/>
      <c r="K7" s="76"/>
      <c r="L7" s="9"/>
    </row>
    <row r="8" spans="1:12" x14ac:dyDescent="0.25">
      <c r="A8" s="146"/>
      <c r="B8" s="24" t="s">
        <v>50</v>
      </c>
      <c r="C8" s="103" t="s">
        <v>34</v>
      </c>
      <c r="D8" s="103" t="s">
        <v>34</v>
      </c>
      <c r="E8" s="103" t="s">
        <v>34</v>
      </c>
      <c r="F8" s="103" t="s">
        <v>34</v>
      </c>
      <c r="G8" s="104" t="s">
        <v>34</v>
      </c>
      <c r="H8" s="31"/>
      <c r="I8" s="31"/>
      <c r="J8" s="31"/>
      <c r="K8" s="90"/>
      <c r="L8" s="9"/>
    </row>
    <row r="9" spans="1:12" ht="30" x14ac:dyDescent="0.25">
      <c r="A9" s="146"/>
      <c r="B9" s="24" t="s">
        <v>61</v>
      </c>
      <c r="C9" s="103" t="s">
        <v>51</v>
      </c>
      <c r="D9" s="103" t="s">
        <v>27</v>
      </c>
      <c r="E9" s="103" t="s">
        <v>27</v>
      </c>
      <c r="F9" s="103" t="s">
        <v>58</v>
      </c>
      <c r="G9" s="105" t="s">
        <v>60</v>
      </c>
      <c r="H9" s="68"/>
      <c r="I9" s="68"/>
      <c r="J9" s="68"/>
      <c r="K9" s="92"/>
      <c r="L9" s="9"/>
    </row>
    <row r="10" spans="1:12" ht="135.75" thickBot="1" x14ac:dyDescent="0.3">
      <c r="A10" s="147"/>
      <c r="B10" s="54" t="s">
        <v>40</v>
      </c>
      <c r="C10" s="106" t="s">
        <v>52</v>
      </c>
      <c r="D10" s="106"/>
      <c r="E10" s="106"/>
      <c r="F10" s="106" t="s">
        <v>59</v>
      </c>
      <c r="G10" s="107" t="s">
        <v>62</v>
      </c>
      <c r="H10" s="91"/>
      <c r="I10" s="91"/>
      <c r="J10" s="91"/>
      <c r="K10" s="93"/>
      <c r="L10" s="9"/>
    </row>
    <row r="11" spans="1:12" x14ac:dyDescent="0.25">
      <c r="A11" s="138" t="s">
        <v>44</v>
      </c>
      <c r="B11" s="55" t="s">
        <v>54</v>
      </c>
      <c r="C11" s="88">
        <v>10</v>
      </c>
      <c r="D11" s="88">
        <v>19.2</v>
      </c>
      <c r="E11" s="88">
        <v>19.5</v>
      </c>
      <c r="F11" s="88">
        <v>65</v>
      </c>
      <c r="G11" s="88">
        <v>0</v>
      </c>
      <c r="H11" s="36">
        <f>SUM(C11:G11)</f>
        <v>113.7</v>
      </c>
      <c r="I11" s="38"/>
      <c r="J11" s="38"/>
      <c r="K11" s="76"/>
      <c r="L11" s="9"/>
    </row>
    <row r="12" spans="1:12" x14ac:dyDescent="0.25">
      <c r="A12" s="139"/>
      <c r="B12" s="49" t="s">
        <v>31</v>
      </c>
      <c r="C12" s="29">
        <v>9.6999999999999993</v>
      </c>
      <c r="D12" s="29">
        <v>0</v>
      </c>
      <c r="E12" s="29">
        <v>0</v>
      </c>
      <c r="F12" s="29">
        <v>0</v>
      </c>
      <c r="G12" s="29">
        <v>20.8</v>
      </c>
      <c r="H12" s="31"/>
      <c r="I12" s="51">
        <f>SUM(C12:G12)</f>
        <v>30.5</v>
      </c>
      <c r="J12" s="31"/>
      <c r="K12" s="90"/>
      <c r="L12" s="9"/>
    </row>
    <row r="13" spans="1:12" x14ac:dyDescent="0.25">
      <c r="A13" s="139"/>
      <c r="B13" s="49" t="s">
        <v>32</v>
      </c>
      <c r="C13" s="69">
        <v>0</v>
      </c>
      <c r="D13" s="69">
        <v>0</v>
      </c>
      <c r="E13" s="69">
        <v>0</v>
      </c>
      <c r="F13" s="69">
        <v>0</v>
      </c>
      <c r="G13" s="69">
        <v>20.8</v>
      </c>
      <c r="H13" s="31"/>
      <c r="I13" s="31"/>
      <c r="J13" s="73">
        <f>SUM(C13:G13)</f>
        <v>20.8</v>
      </c>
      <c r="K13" s="90"/>
      <c r="L13" s="9"/>
    </row>
    <row r="14" spans="1:12" ht="18.75" thickBot="1" x14ac:dyDescent="0.3">
      <c r="A14" s="140"/>
      <c r="B14" s="56" t="s">
        <v>42</v>
      </c>
      <c r="C14" s="87">
        <f>+C11+C12-C13</f>
        <v>19.7</v>
      </c>
      <c r="D14" s="87">
        <f t="shared" ref="D14:G14" si="0">+D11+D12-D13</f>
        <v>19.2</v>
      </c>
      <c r="E14" s="87">
        <f t="shared" si="0"/>
        <v>19.5</v>
      </c>
      <c r="F14" s="87">
        <f t="shared" si="0"/>
        <v>65</v>
      </c>
      <c r="G14" s="87">
        <f t="shared" si="0"/>
        <v>0</v>
      </c>
      <c r="H14" s="91"/>
      <c r="I14" s="91"/>
      <c r="J14" s="91"/>
      <c r="K14" s="84">
        <f>(+H11+I12)-J13</f>
        <v>123.39999999999999</v>
      </c>
      <c r="L14" s="9"/>
    </row>
    <row r="15" spans="1:12" ht="18" x14ac:dyDescent="0.25">
      <c r="A15" s="148" t="s">
        <v>45</v>
      </c>
      <c r="B15" s="55" t="s">
        <v>55</v>
      </c>
      <c r="C15" s="88">
        <v>10</v>
      </c>
      <c r="D15" s="88">
        <v>19.2</v>
      </c>
      <c r="E15" s="88">
        <v>11.2</v>
      </c>
      <c r="F15" s="88">
        <v>13</v>
      </c>
      <c r="G15" s="88">
        <v>0</v>
      </c>
      <c r="H15" s="36">
        <f>SUM(C15:G15)</f>
        <v>53.4</v>
      </c>
      <c r="I15" s="80"/>
      <c r="J15" s="80"/>
      <c r="K15" s="89"/>
      <c r="L15" s="9"/>
    </row>
    <row r="16" spans="1:12" x14ac:dyDescent="0.25">
      <c r="A16" s="149"/>
      <c r="B16" s="49" t="s">
        <v>35</v>
      </c>
      <c r="C16" s="29">
        <v>9.6999999999999993</v>
      </c>
      <c r="D16" s="29">
        <v>0</v>
      </c>
      <c r="E16" s="29">
        <v>0</v>
      </c>
      <c r="F16" s="29">
        <v>0</v>
      </c>
      <c r="G16" s="29">
        <v>10.3</v>
      </c>
      <c r="H16" s="70"/>
      <c r="I16" s="51">
        <f>SUM(C16:G16)</f>
        <v>20</v>
      </c>
      <c r="J16" s="70"/>
      <c r="K16" s="82"/>
      <c r="L16" s="9"/>
    </row>
    <row r="17" spans="1:12" ht="30" x14ac:dyDescent="0.25">
      <c r="A17" s="149"/>
      <c r="B17" s="50" t="s">
        <v>37</v>
      </c>
      <c r="C17" s="71">
        <v>0</v>
      </c>
      <c r="D17" s="72">
        <v>0</v>
      </c>
      <c r="E17" s="72">
        <v>0</v>
      </c>
      <c r="F17" s="72">
        <v>0</v>
      </c>
      <c r="G17" s="72">
        <v>10.3</v>
      </c>
      <c r="H17" s="70"/>
      <c r="I17" s="70"/>
      <c r="J17" s="73">
        <f>SUM(C17:I17)</f>
        <v>10.3</v>
      </c>
      <c r="K17" s="82"/>
      <c r="L17" s="9"/>
    </row>
    <row r="18" spans="1:12" ht="18.75" thickBot="1" x14ac:dyDescent="0.3">
      <c r="A18" s="150"/>
      <c r="B18" s="59" t="s">
        <v>36</v>
      </c>
      <c r="C18" s="87">
        <f>+C15+C16-C17</f>
        <v>19.7</v>
      </c>
      <c r="D18" s="87">
        <f t="shared" ref="D18:F18" si="1">+D15+D16-D17</f>
        <v>19.2</v>
      </c>
      <c r="E18" s="87">
        <f t="shared" si="1"/>
        <v>11.2</v>
      </c>
      <c r="F18" s="87">
        <f t="shared" si="1"/>
        <v>13</v>
      </c>
      <c r="G18" s="87">
        <f>-G17</f>
        <v>-10.3</v>
      </c>
      <c r="H18" s="83"/>
      <c r="I18" s="83"/>
      <c r="J18" s="83"/>
      <c r="K18" s="84">
        <f>(+H15+I16)-J17</f>
        <v>63.100000000000009</v>
      </c>
      <c r="L18" s="9"/>
    </row>
    <row r="19" spans="1:12" ht="30" x14ac:dyDescent="0.25">
      <c r="A19" s="138" t="s">
        <v>46</v>
      </c>
      <c r="B19" s="57" t="s">
        <v>64</v>
      </c>
      <c r="C19" s="36">
        <f>(+C15/C14)*100</f>
        <v>50.761421319796952</v>
      </c>
      <c r="D19" s="36">
        <f t="shared" ref="D19:F19" si="2">(+D15/D14)*100</f>
        <v>100</v>
      </c>
      <c r="E19" s="36">
        <f t="shared" si="2"/>
        <v>57.435897435897431</v>
      </c>
      <c r="F19" s="36">
        <f t="shared" si="2"/>
        <v>20</v>
      </c>
      <c r="G19" s="36" t="s">
        <v>63</v>
      </c>
      <c r="H19" s="36">
        <f>SUM(H15/H11)*100</f>
        <v>46.965699208443269</v>
      </c>
      <c r="I19" s="80"/>
      <c r="J19" s="80"/>
      <c r="K19" s="81"/>
      <c r="L19" s="9"/>
    </row>
    <row r="20" spans="1:12" ht="30" x14ac:dyDescent="0.25">
      <c r="A20" s="139"/>
      <c r="B20" s="50" t="s">
        <v>65</v>
      </c>
      <c r="C20" s="51">
        <f>(+C16/C14)*100</f>
        <v>49.238578680203041</v>
      </c>
      <c r="D20" s="51">
        <f t="shared" ref="D20:F20" si="3">(+D16/D14)*100</f>
        <v>0</v>
      </c>
      <c r="E20" s="51">
        <f t="shared" si="3"/>
        <v>0</v>
      </c>
      <c r="F20" s="51">
        <f t="shared" si="3"/>
        <v>0</v>
      </c>
      <c r="G20" s="51" t="s">
        <v>63</v>
      </c>
      <c r="H20" s="70"/>
      <c r="I20" s="51">
        <f>SUM(I16/I12)*100</f>
        <v>65.573770491803273</v>
      </c>
      <c r="J20" s="70"/>
      <c r="K20" s="82"/>
      <c r="L20" s="9"/>
    </row>
    <row r="21" spans="1:12" ht="36.75" thickBot="1" x14ac:dyDescent="0.3">
      <c r="A21" s="140"/>
      <c r="B21" s="59" t="s">
        <v>41</v>
      </c>
      <c r="C21" s="58">
        <f>(+C18/C14)*100</f>
        <v>100</v>
      </c>
      <c r="D21" s="58">
        <f t="shared" ref="D21:F21" si="4">(+D18/D14)*100</f>
        <v>100</v>
      </c>
      <c r="E21" s="58">
        <f t="shared" si="4"/>
        <v>57.435897435897431</v>
      </c>
      <c r="F21" s="58">
        <f t="shared" si="4"/>
        <v>20</v>
      </c>
      <c r="G21" s="58" t="s">
        <v>63</v>
      </c>
      <c r="H21" s="83"/>
      <c r="I21" s="83"/>
      <c r="J21" s="87">
        <f>SUM(J17/J13)*100</f>
        <v>49.519230769230774</v>
      </c>
      <c r="K21" s="84">
        <f>(+K18/K14)*100</f>
        <v>51.134521880064845</v>
      </c>
      <c r="L21" s="9"/>
    </row>
    <row r="22" spans="1:12" x14ac:dyDescent="0.25">
      <c r="A22" s="138" t="s">
        <v>47</v>
      </c>
      <c r="B22" s="57" t="s">
        <v>190</v>
      </c>
      <c r="C22" s="85">
        <v>8</v>
      </c>
      <c r="D22" s="85">
        <v>11.1</v>
      </c>
      <c r="E22" s="85">
        <v>12.6</v>
      </c>
      <c r="F22" s="85">
        <v>28</v>
      </c>
      <c r="G22" s="85">
        <v>0</v>
      </c>
      <c r="H22" s="36">
        <f>SUM(C22:G22)</f>
        <v>59.7</v>
      </c>
      <c r="I22" s="80"/>
      <c r="J22" s="80"/>
      <c r="K22" s="81"/>
      <c r="L22" s="9"/>
    </row>
    <row r="23" spans="1:12" x14ac:dyDescent="0.25">
      <c r="A23" s="139"/>
      <c r="B23" s="50" t="s">
        <v>189</v>
      </c>
      <c r="C23" s="74">
        <v>4.9000000000000004</v>
      </c>
      <c r="D23" s="74">
        <v>0</v>
      </c>
      <c r="E23" s="74">
        <v>0</v>
      </c>
      <c r="F23" s="74"/>
      <c r="G23" s="74">
        <v>15</v>
      </c>
      <c r="H23" s="70"/>
      <c r="I23" s="51">
        <f>SUM(C23:G23)</f>
        <v>19.899999999999999</v>
      </c>
      <c r="J23" s="70"/>
      <c r="K23" s="82"/>
      <c r="L23" s="9"/>
    </row>
    <row r="24" spans="1:12" ht="30" x14ac:dyDescent="0.25">
      <c r="A24" s="139"/>
      <c r="B24" s="50" t="s">
        <v>188</v>
      </c>
      <c r="C24" s="99">
        <v>0</v>
      </c>
      <c r="D24" s="99">
        <v>0</v>
      </c>
      <c r="E24" s="99">
        <v>0</v>
      </c>
      <c r="F24" s="99">
        <v>0</v>
      </c>
      <c r="G24" s="99">
        <v>15</v>
      </c>
      <c r="H24" s="70"/>
      <c r="I24" s="70"/>
      <c r="J24" s="51">
        <f>SUM(C24:I24)</f>
        <v>15</v>
      </c>
      <c r="K24" s="82"/>
      <c r="L24" s="9"/>
    </row>
    <row r="25" spans="1:12" ht="18.75" thickBot="1" x14ac:dyDescent="0.3">
      <c r="A25" s="140"/>
      <c r="B25" s="59" t="s">
        <v>43</v>
      </c>
      <c r="C25" s="58">
        <f>+C22+C23-C24</f>
        <v>12.9</v>
      </c>
      <c r="D25" s="58">
        <f t="shared" ref="D25:F25" si="5">+D22+D23-D24</f>
        <v>11.1</v>
      </c>
      <c r="E25" s="58">
        <f t="shared" si="5"/>
        <v>12.6</v>
      </c>
      <c r="F25" s="58">
        <f t="shared" si="5"/>
        <v>28</v>
      </c>
      <c r="G25" s="58">
        <f>-G24</f>
        <v>-15</v>
      </c>
      <c r="H25" s="83"/>
      <c r="I25" s="83"/>
      <c r="J25" s="83"/>
      <c r="K25" s="84">
        <f>(+H22+I23)-J24</f>
        <v>64.599999999999994</v>
      </c>
      <c r="L25" s="9"/>
    </row>
    <row r="26" spans="1:12" ht="30" customHeight="1" x14ac:dyDescent="0.25">
      <c r="A26" s="138" t="s">
        <v>48</v>
      </c>
      <c r="B26" s="57" t="s">
        <v>185</v>
      </c>
      <c r="C26" s="85">
        <v>8</v>
      </c>
      <c r="D26" s="86">
        <v>11.1</v>
      </c>
      <c r="E26" s="86">
        <v>4.2</v>
      </c>
      <c r="F26" s="86">
        <v>12.3</v>
      </c>
      <c r="G26" s="86">
        <v>0</v>
      </c>
      <c r="H26" s="36">
        <f>SUM(C26:G26)</f>
        <v>35.6</v>
      </c>
      <c r="I26" s="80"/>
      <c r="J26" s="80"/>
      <c r="K26" s="81"/>
      <c r="L26" s="9"/>
    </row>
    <row r="27" spans="1:12" ht="30" x14ac:dyDescent="0.25">
      <c r="A27" s="139"/>
      <c r="B27" s="50" t="s">
        <v>184</v>
      </c>
      <c r="C27" s="74">
        <v>4.9000000000000004</v>
      </c>
      <c r="D27" s="30">
        <v>0</v>
      </c>
      <c r="E27" s="30">
        <v>0</v>
      </c>
      <c r="F27" s="30">
        <v>0</v>
      </c>
      <c r="G27" s="30">
        <v>9.1</v>
      </c>
      <c r="H27" s="70"/>
      <c r="I27" s="51">
        <f>SUM(C27:G27)</f>
        <v>14</v>
      </c>
      <c r="J27" s="70"/>
      <c r="K27" s="82"/>
      <c r="L27" s="9"/>
    </row>
    <row r="28" spans="1:12" ht="30" x14ac:dyDescent="0.25">
      <c r="A28" s="139"/>
      <c r="B28" s="50" t="s">
        <v>183</v>
      </c>
      <c r="C28" s="100">
        <v>0</v>
      </c>
      <c r="D28" s="71">
        <v>0</v>
      </c>
      <c r="E28" s="71">
        <v>0</v>
      </c>
      <c r="F28" s="71">
        <v>0</v>
      </c>
      <c r="G28" s="71">
        <v>9.1</v>
      </c>
      <c r="H28" s="70"/>
      <c r="I28" s="70"/>
      <c r="J28" s="73">
        <f>SUM(C28:I28)</f>
        <v>9.1</v>
      </c>
      <c r="K28" s="82"/>
      <c r="L28" s="9"/>
    </row>
    <row r="29" spans="1:12" ht="18.75" thickBot="1" x14ac:dyDescent="0.3">
      <c r="A29" s="140"/>
      <c r="B29" s="59" t="s">
        <v>182</v>
      </c>
      <c r="C29" s="58">
        <f>+C26+C27-C28</f>
        <v>12.9</v>
      </c>
      <c r="D29" s="58">
        <f t="shared" ref="D29:F29" si="6">+D26+D27-D28</f>
        <v>11.1</v>
      </c>
      <c r="E29" s="58">
        <f t="shared" si="6"/>
        <v>4.2</v>
      </c>
      <c r="F29" s="58">
        <f t="shared" si="6"/>
        <v>12.3</v>
      </c>
      <c r="G29" s="58">
        <f>-G28</f>
        <v>-9.1</v>
      </c>
      <c r="H29" s="83"/>
      <c r="I29" s="83"/>
      <c r="J29" s="83"/>
      <c r="K29" s="84">
        <f>(+H26+I27)-J28</f>
        <v>40.5</v>
      </c>
      <c r="L29" s="9"/>
    </row>
    <row r="30" spans="1:12" ht="30" customHeight="1" x14ac:dyDescent="0.25">
      <c r="A30" s="138" t="s">
        <v>49</v>
      </c>
      <c r="B30" s="57" t="s">
        <v>170</v>
      </c>
      <c r="C30" s="36">
        <f>(+C26/C25)*100</f>
        <v>62.015503875968989</v>
      </c>
      <c r="D30" s="36">
        <f t="shared" ref="D30:F30" si="7">(+D26/D25)*100</f>
        <v>100</v>
      </c>
      <c r="E30" s="36">
        <f t="shared" si="7"/>
        <v>33.333333333333336</v>
      </c>
      <c r="F30" s="36">
        <f t="shared" si="7"/>
        <v>43.928571428571431</v>
      </c>
      <c r="G30" s="38"/>
      <c r="H30" s="80"/>
      <c r="I30" s="80"/>
      <c r="J30" s="80"/>
      <c r="K30" s="81"/>
      <c r="L30" s="9"/>
    </row>
    <row r="31" spans="1:12" ht="30" x14ac:dyDescent="0.25">
      <c r="A31" s="139"/>
      <c r="B31" s="50" t="s">
        <v>171</v>
      </c>
      <c r="C31" s="51">
        <f>(+C27/C25)*100</f>
        <v>37.984496124031011</v>
      </c>
      <c r="D31" s="51">
        <f t="shared" ref="D31:F31" si="8">(+D27/D25)*100</f>
        <v>0</v>
      </c>
      <c r="E31" s="51">
        <f t="shared" si="8"/>
        <v>0</v>
      </c>
      <c r="F31" s="51">
        <f t="shared" si="8"/>
        <v>0</v>
      </c>
      <c r="G31" s="31"/>
      <c r="H31" s="70"/>
      <c r="I31" s="70"/>
      <c r="J31" s="70"/>
      <c r="K31" s="82"/>
      <c r="L31" s="9"/>
    </row>
    <row r="32" spans="1:12" ht="30" x14ac:dyDescent="0.25">
      <c r="A32" s="139"/>
      <c r="B32" s="128" t="s">
        <v>180</v>
      </c>
      <c r="C32" s="132"/>
      <c r="D32" s="132"/>
      <c r="E32" s="132"/>
      <c r="F32" s="132"/>
      <c r="G32" s="129"/>
      <c r="H32" s="130"/>
      <c r="I32" s="130"/>
      <c r="J32" s="130"/>
      <c r="K32" s="131"/>
      <c r="L32" s="9"/>
    </row>
    <row r="33" spans="1:12" ht="36.75" thickBot="1" x14ac:dyDescent="0.3">
      <c r="A33" s="140"/>
      <c r="B33" s="59" t="s">
        <v>181</v>
      </c>
      <c r="C33" s="58">
        <f>(+C29/C25)*100</f>
        <v>100</v>
      </c>
      <c r="D33" s="58">
        <f t="shared" ref="D33:F33" si="9">(+D29/D25)*100</f>
        <v>100</v>
      </c>
      <c r="E33" s="58">
        <f t="shared" si="9"/>
        <v>33.333333333333336</v>
      </c>
      <c r="F33" s="58">
        <f t="shared" si="9"/>
        <v>43.928571428571431</v>
      </c>
      <c r="G33" s="78"/>
      <c r="H33" s="83"/>
      <c r="I33" s="83"/>
      <c r="J33" s="83"/>
      <c r="K33" s="84">
        <f>(+K29/K25)*100</f>
        <v>62.693498452012385</v>
      </c>
      <c r="L33" s="9"/>
    </row>
    <row r="34" spans="1:12" ht="15.75" thickBot="1" x14ac:dyDescent="0.3">
      <c r="A34" s="95"/>
      <c r="B34" s="141" t="s">
        <v>7</v>
      </c>
      <c r="C34" s="141"/>
      <c r="D34" s="141"/>
      <c r="E34" s="141"/>
      <c r="F34" s="141"/>
      <c r="G34" s="141"/>
      <c r="H34" s="141"/>
      <c r="I34" s="141"/>
      <c r="J34" s="141"/>
      <c r="K34" s="142"/>
      <c r="L34" s="9"/>
    </row>
    <row r="35" spans="1:12" ht="30" customHeight="1" x14ac:dyDescent="0.25">
      <c r="A35" s="138" t="s">
        <v>77</v>
      </c>
      <c r="B35" s="40" t="s">
        <v>186</v>
      </c>
      <c r="C35" s="41">
        <v>0</v>
      </c>
      <c r="D35" s="41">
        <v>15.1</v>
      </c>
      <c r="E35" s="41">
        <v>19.5</v>
      </c>
      <c r="F35" s="41">
        <v>7.7</v>
      </c>
      <c r="G35" s="41">
        <v>20.8</v>
      </c>
      <c r="H35" s="75">
        <f>SUM(C35:G35)</f>
        <v>63.100000000000009</v>
      </c>
      <c r="I35" s="38"/>
      <c r="J35" s="38"/>
      <c r="K35" s="76"/>
      <c r="L35" s="9"/>
    </row>
    <row r="36" spans="1:12" ht="91.5" customHeight="1" thickBot="1" x14ac:dyDescent="0.3">
      <c r="A36" s="140"/>
      <c r="B36" s="42" t="s">
        <v>187</v>
      </c>
      <c r="C36" s="43">
        <v>0</v>
      </c>
      <c r="D36" s="43">
        <v>10</v>
      </c>
      <c r="E36" s="43">
        <v>6</v>
      </c>
      <c r="F36" s="43">
        <v>2.4</v>
      </c>
      <c r="G36" s="43">
        <v>3.5</v>
      </c>
      <c r="H36" s="77">
        <f>SUM(C36:G36)</f>
        <v>21.9</v>
      </c>
      <c r="I36" s="78"/>
      <c r="J36" s="78"/>
      <c r="K36" s="79"/>
      <c r="L36" s="9"/>
    </row>
    <row r="37" spans="1:12" ht="5.45" customHeight="1" x14ac:dyDescent="0.25"/>
    <row r="38" spans="1:12" ht="30" customHeight="1" x14ac:dyDescent="0.25">
      <c r="B38" s="143" t="s">
        <v>9</v>
      </c>
      <c r="C38" s="143"/>
      <c r="D38" s="143"/>
      <c r="E38" s="143"/>
      <c r="F38" s="143"/>
      <c r="G38" s="143"/>
      <c r="H38" s="143"/>
      <c r="I38" s="143"/>
      <c r="J38" s="143"/>
      <c r="K38" s="143"/>
    </row>
    <row r="39" spans="1:12" x14ac:dyDescent="0.25">
      <c r="B39" s="135"/>
      <c r="C39" s="135"/>
      <c r="D39" s="135"/>
      <c r="E39" s="135"/>
      <c r="F39" s="135"/>
      <c r="G39" s="135"/>
      <c r="H39" s="135"/>
      <c r="I39" s="135"/>
      <c r="J39" s="135"/>
      <c r="K39" s="28"/>
    </row>
  </sheetData>
  <mergeCells count="14">
    <mergeCell ref="B38:K38"/>
    <mergeCell ref="B39:J39"/>
    <mergeCell ref="A1:K1"/>
    <mergeCell ref="A3:K3"/>
    <mergeCell ref="A30:A33"/>
    <mergeCell ref="A35:A36"/>
    <mergeCell ref="A7:A10"/>
    <mergeCell ref="A11:A14"/>
    <mergeCell ref="A15:A18"/>
    <mergeCell ref="A19:A21"/>
    <mergeCell ref="A22:A25"/>
    <mergeCell ref="A26:A29"/>
    <mergeCell ref="C4:G4"/>
    <mergeCell ref="B34:K34"/>
  </mergeCells>
  <pageMargins left="0.25" right="0.28999999999999998" top="0.25" bottom="0.1" header="0.3" footer="0.3"/>
  <pageSetup paperSize="17"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zoomScaleNormal="100" workbookViewId="0">
      <pane ySplit="6" topLeftCell="A31" activePane="bottomLeft" state="frozen"/>
      <selection pane="bottomLeft" activeCell="B31" sqref="B31"/>
    </sheetView>
  </sheetViews>
  <sheetFormatPr defaultRowHeight="15" x14ac:dyDescent="0.25"/>
  <cols>
    <col min="1" max="1" width="9.140625" style="45"/>
    <col min="2" max="2" width="35.140625" style="45" bestFit="1" customWidth="1"/>
    <col min="3" max="3" width="30.85546875" style="45" customWidth="1"/>
    <col min="4" max="4" width="11.42578125" style="45" customWidth="1"/>
    <col min="5" max="5" width="13" style="45" customWidth="1"/>
    <col min="6" max="6" width="16.7109375" style="45" customWidth="1"/>
    <col min="7" max="7" width="13.85546875" style="45" customWidth="1"/>
    <col min="8" max="8" width="30.140625" style="45" customWidth="1"/>
    <col min="9" max="9" width="29.28515625" style="45" customWidth="1"/>
    <col min="10" max="10" width="34.7109375" style="45" customWidth="1"/>
    <col min="11" max="11" width="29" style="45" customWidth="1"/>
    <col min="12" max="16384" width="9.140625" style="45"/>
  </cols>
  <sheetData>
    <row r="1" spans="1:11" ht="15" customHeight="1" x14ac:dyDescent="0.3">
      <c r="A1" s="160" t="s">
        <v>166</v>
      </c>
      <c r="B1" s="160"/>
      <c r="C1" s="160"/>
      <c r="D1" s="160"/>
      <c r="E1" s="160"/>
      <c r="F1" s="160"/>
      <c r="G1" s="160"/>
      <c r="H1" s="160"/>
      <c r="I1" s="160"/>
      <c r="J1" s="48"/>
      <c r="K1" s="48"/>
    </row>
    <row r="2" spans="1:11" ht="9.75" customHeight="1" x14ac:dyDescent="0.3">
      <c r="B2" s="46"/>
      <c r="C2" s="47"/>
      <c r="D2" s="47"/>
      <c r="E2" s="47"/>
      <c r="F2" s="47"/>
      <c r="G2" s="47"/>
      <c r="H2" s="48"/>
      <c r="I2" s="48"/>
      <c r="J2" s="48"/>
      <c r="K2" s="48"/>
    </row>
    <row r="3" spans="1:11" ht="49.5" customHeight="1" x14ac:dyDescent="0.25">
      <c r="A3" s="161" t="s">
        <v>174</v>
      </c>
      <c r="B3" s="161"/>
      <c r="C3" s="161"/>
      <c r="D3" s="161"/>
      <c r="E3" s="161"/>
      <c r="F3" s="161"/>
      <c r="G3" s="161"/>
      <c r="H3" s="161"/>
      <c r="I3" s="161"/>
      <c r="J3" s="161"/>
      <c r="K3" s="161"/>
    </row>
    <row r="4" spans="1:11" ht="15.75" thickBot="1" x14ac:dyDescent="0.3">
      <c r="C4" s="144" t="s">
        <v>28</v>
      </c>
      <c r="D4" s="144"/>
      <c r="E4" s="144"/>
      <c r="F4" s="144"/>
      <c r="G4" s="144"/>
      <c r="H4" s="48"/>
      <c r="I4" s="44"/>
      <c r="J4" s="48"/>
      <c r="K4" s="44"/>
    </row>
    <row r="5" spans="1:11" ht="75" x14ac:dyDescent="0.25">
      <c r="A5" s="60"/>
      <c r="B5" s="61" t="s">
        <v>33</v>
      </c>
      <c r="C5" s="62" t="s">
        <v>165</v>
      </c>
      <c r="D5" s="62" t="s">
        <v>106</v>
      </c>
      <c r="E5" s="62" t="s">
        <v>105</v>
      </c>
      <c r="F5" s="62" t="s">
        <v>107</v>
      </c>
      <c r="G5" s="62" t="s">
        <v>108</v>
      </c>
      <c r="H5" s="62" t="s">
        <v>53</v>
      </c>
      <c r="I5" s="62" t="s">
        <v>29</v>
      </c>
      <c r="J5" s="62" t="s">
        <v>30</v>
      </c>
      <c r="K5" s="63" t="s">
        <v>66</v>
      </c>
    </row>
    <row r="6" spans="1:11" ht="15" customHeight="1" thickBot="1" x14ac:dyDescent="0.3">
      <c r="A6" s="64"/>
      <c r="B6" s="52" t="s">
        <v>6</v>
      </c>
      <c r="C6" s="52"/>
      <c r="D6" s="52"/>
      <c r="E6" s="52"/>
      <c r="F6" s="52"/>
      <c r="G6" s="52"/>
      <c r="H6" s="52"/>
      <c r="I6" s="52"/>
      <c r="J6" s="52"/>
      <c r="K6" s="65"/>
    </row>
    <row r="7" spans="1:11" ht="45" customHeight="1" x14ac:dyDescent="0.25">
      <c r="A7" s="162" t="s">
        <v>167</v>
      </c>
      <c r="B7" s="53" t="s">
        <v>24</v>
      </c>
      <c r="C7" s="120" t="s">
        <v>139</v>
      </c>
      <c r="D7" s="120" t="s">
        <v>109</v>
      </c>
      <c r="E7" s="120" t="s">
        <v>109</v>
      </c>
      <c r="F7" s="120" t="s">
        <v>109</v>
      </c>
      <c r="G7" s="120" t="s">
        <v>109</v>
      </c>
      <c r="H7" s="108"/>
      <c r="I7" s="108"/>
      <c r="J7" s="108"/>
      <c r="K7" s="109"/>
    </row>
    <row r="8" spans="1:11" ht="60" x14ac:dyDescent="0.25">
      <c r="A8" s="163"/>
      <c r="B8" s="24" t="s">
        <v>50</v>
      </c>
      <c r="C8" s="121" t="s">
        <v>140</v>
      </c>
      <c r="D8" s="121" t="s">
        <v>110</v>
      </c>
      <c r="E8" s="121" t="s">
        <v>110</v>
      </c>
      <c r="F8" s="121" t="s">
        <v>110</v>
      </c>
      <c r="G8" s="121" t="s">
        <v>110</v>
      </c>
      <c r="H8" s="110"/>
      <c r="I8" s="110"/>
      <c r="J8" s="110"/>
      <c r="K8" s="111"/>
    </row>
    <row r="9" spans="1:11" ht="90" x14ac:dyDescent="0.25">
      <c r="A9" s="163"/>
      <c r="B9" s="24" t="s">
        <v>61</v>
      </c>
      <c r="C9" s="121" t="s">
        <v>141</v>
      </c>
      <c r="D9" s="121" t="s">
        <v>111</v>
      </c>
      <c r="E9" s="121" t="s">
        <v>111</v>
      </c>
      <c r="F9" s="121" t="s">
        <v>111</v>
      </c>
      <c r="G9" s="121" t="s">
        <v>111</v>
      </c>
      <c r="H9" s="110"/>
      <c r="I9" s="110"/>
      <c r="J9" s="110"/>
      <c r="K9" s="111"/>
    </row>
    <row r="10" spans="1:11" ht="45.75" thickBot="1" x14ac:dyDescent="0.3">
      <c r="A10" s="164"/>
      <c r="B10" s="54" t="s">
        <v>40</v>
      </c>
      <c r="C10" s="122" t="s">
        <v>142</v>
      </c>
      <c r="D10" s="122" t="s">
        <v>112</v>
      </c>
      <c r="E10" s="122" t="s">
        <v>112</v>
      </c>
      <c r="F10" s="122" t="s">
        <v>112</v>
      </c>
      <c r="G10" s="122" t="s">
        <v>112</v>
      </c>
      <c r="H10" s="112"/>
      <c r="I10" s="112"/>
      <c r="J10" s="112"/>
      <c r="K10" s="113"/>
    </row>
    <row r="11" spans="1:11" ht="90" x14ac:dyDescent="0.25">
      <c r="A11" s="162" t="s">
        <v>44</v>
      </c>
      <c r="B11" s="55" t="s">
        <v>54</v>
      </c>
      <c r="C11" s="123" t="s">
        <v>143</v>
      </c>
      <c r="D11" s="120" t="s">
        <v>113</v>
      </c>
      <c r="E11" s="120" t="s">
        <v>113</v>
      </c>
      <c r="F11" s="120" t="s">
        <v>113</v>
      </c>
      <c r="G11" s="120" t="s">
        <v>113</v>
      </c>
      <c r="H11" s="36" t="s">
        <v>114</v>
      </c>
      <c r="I11" s="108"/>
      <c r="J11" s="108"/>
      <c r="K11" s="109"/>
    </row>
    <row r="12" spans="1:11" ht="90" x14ac:dyDescent="0.25">
      <c r="A12" s="163"/>
      <c r="B12" s="49" t="s">
        <v>31</v>
      </c>
      <c r="C12" s="124" t="s">
        <v>144</v>
      </c>
      <c r="D12" s="121" t="s">
        <v>115</v>
      </c>
      <c r="E12" s="121" t="s">
        <v>115</v>
      </c>
      <c r="F12" s="121" t="s">
        <v>115</v>
      </c>
      <c r="G12" s="121" t="s">
        <v>115</v>
      </c>
      <c r="H12" s="110"/>
      <c r="I12" s="51" t="s">
        <v>116</v>
      </c>
      <c r="J12" s="110"/>
      <c r="K12" s="111"/>
    </row>
    <row r="13" spans="1:11" ht="90.75" customHeight="1" x14ac:dyDescent="0.25">
      <c r="A13" s="163"/>
      <c r="B13" s="49" t="s">
        <v>32</v>
      </c>
      <c r="C13" s="115" t="s">
        <v>145</v>
      </c>
      <c r="D13" s="116" t="s">
        <v>117</v>
      </c>
      <c r="E13" s="116" t="s">
        <v>117</v>
      </c>
      <c r="F13" s="116" t="s">
        <v>117</v>
      </c>
      <c r="G13" s="116" t="s">
        <v>117</v>
      </c>
      <c r="H13" s="110"/>
      <c r="I13" s="110"/>
      <c r="J13" s="73" t="s">
        <v>78</v>
      </c>
      <c r="K13" s="111"/>
    </row>
    <row r="14" spans="1:11" ht="126.75" thickBot="1" x14ac:dyDescent="0.3">
      <c r="A14" s="164"/>
      <c r="B14" s="56" t="s">
        <v>42</v>
      </c>
      <c r="C14" s="87" t="s">
        <v>146</v>
      </c>
      <c r="D14" s="87" t="s">
        <v>118</v>
      </c>
      <c r="E14" s="87" t="s">
        <v>118</v>
      </c>
      <c r="F14" s="87" t="s">
        <v>118</v>
      </c>
      <c r="G14" s="87" t="s">
        <v>118</v>
      </c>
      <c r="H14" s="112"/>
      <c r="I14" s="112"/>
      <c r="J14" s="112"/>
      <c r="K14" s="84" t="s">
        <v>79</v>
      </c>
    </row>
    <row r="15" spans="1:11" ht="117.75" customHeight="1" x14ac:dyDescent="0.25">
      <c r="A15" s="162" t="s">
        <v>45</v>
      </c>
      <c r="B15" s="55" t="s">
        <v>55</v>
      </c>
      <c r="C15" s="123" t="s">
        <v>147</v>
      </c>
      <c r="D15" s="120" t="s">
        <v>119</v>
      </c>
      <c r="E15" s="120" t="s">
        <v>119</v>
      </c>
      <c r="F15" s="120" t="s">
        <v>119</v>
      </c>
      <c r="G15" s="120" t="s">
        <v>119</v>
      </c>
      <c r="H15" s="36" t="s">
        <v>98</v>
      </c>
      <c r="I15" s="108"/>
      <c r="J15" s="108"/>
      <c r="K15" s="109"/>
    </row>
    <row r="16" spans="1:11" ht="120" x14ac:dyDescent="0.25">
      <c r="A16" s="163"/>
      <c r="B16" s="49" t="s">
        <v>35</v>
      </c>
      <c r="C16" s="124" t="s">
        <v>148</v>
      </c>
      <c r="D16" s="121" t="s">
        <v>120</v>
      </c>
      <c r="E16" s="121" t="s">
        <v>120</v>
      </c>
      <c r="F16" s="121" t="s">
        <v>120</v>
      </c>
      <c r="G16" s="121" t="s">
        <v>120</v>
      </c>
      <c r="H16" s="110"/>
      <c r="I16" s="51" t="s">
        <v>99</v>
      </c>
      <c r="J16" s="110"/>
      <c r="K16" s="111"/>
    </row>
    <row r="17" spans="1:11" ht="150" x14ac:dyDescent="0.25">
      <c r="A17" s="163"/>
      <c r="B17" s="50" t="s">
        <v>37</v>
      </c>
      <c r="C17" s="115" t="s">
        <v>149</v>
      </c>
      <c r="D17" s="116" t="s">
        <v>121</v>
      </c>
      <c r="E17" s="116" t="s">
        <v>121</v>
      </c>
      <c r="F17" s="116" t="s">
        <v>121</v>
      </c>
      <c r="G17" s="116" t="s">
        <v>121</v>
      </c>
      <c r="H17" s="110"/>
      <c r="I17" s="110"/>
      <c r="J17" s="73" t="s">
        <v>80</v>
      </c>
      <c r="K17" s="111"/>
    </row>
    <row r="18" spans="1:11" ht="162.75" thickBot="1" x14ac:dyDescent="0.3">
      <c r="A18" s="164"/>
      <c r="B18" s="56" t="s">
        <v>36</v>
      </c>
      <c r="C18" s="87" t="s">
        <v>173</v>
      </c>
      <c r="D18" s="87" t="s">
        <v>150</v>
      </c>
      <c r="E18" s="87" t="s">
        <v>150</v>
      </c>
      <c r="F18" s="87" t="s">
        <v>150</v>
      </c>
      <c r="G18" s="87" t="s">
        <v>150</v>
      </c>
      <c r="H18" s="112"/>
      <c r="I18" s="112"/>
      <c r="J18" s="112"/>
      <c r="K18" s="84" t="s">
        <v>81</v>
      </c>
    </row>
    <row r="19" spans="1:11" ht="60.75" customHeight="1" x14ac:dyDescent="0.25">
      <c r="A19" s="162" t="s">
        <v>46</v>
      </c>
      <c r="B19" s="57" t="s">
        <v>91</v>
      </c>
      <c r="C19" s="37" t="s">
        <v>151</v>
      </c>
      <c r="D19" s="37" t="s">
        <v>122</v>
      </c>
      <c r="E19" s="37" t="s">
        <v>122</v>
      </c>
      <c r="F19" s="37" t="s">
        <v>122</v>
      </c>
      <c r="G19" s="37" t="s">
        <v>122</v>
      </c>
      <c r="H19" s="37" t="s">
        <v>92</v>
      </c>
      <c r="I19" s="108"/>
      <c r="J19" s="108"/>
      <c r="K19" s="109"/>
    </row>
    <row r="20" spans="1:11" ht="60.75" customHeight="1" x14ac:dyDescent="0.25">
      <c r="A20" s="163"/>
      <c r="B20" s="50" t="s">
        <v>65</v>
      </c>
      <c r="C20" s="32" t="s">
        <v>152</v>
      </c>
      <c r="D20" s="32" t="s">
        <v>93</v>
      </c>
      <c r="E20" s="32" t="s">
        <v>93</v>
      </c>
      <c r="F20" s="32" t="s">
        <v>93</v>
      </c>
      <c r="G20" s="32" t="s">
        <v>93</v>
      </c>
      <c r="H20" s="110"/>
      <c r="I20" s="32" t="s">
        <v>100</v>
      </c>
      <c r="J20" s="110"/>
      <c r="K20" s="111"/>
    </row>
    <row r="21" spans="1:11" ht="72.75" thickBot="1" x14ac:dyDescent="0.3">
      <c r="A21" s="164"/>
      <c r="B21" s="56" t="s">
        <v>168</v>
      </c>
      <c r="C21" s="39" t="s">
        <v>153</v>
      </c>
      <c r="D21" s="39" t="s">
        <v>94</v>
      </c>
      <c r="E21" s="39" t="s">
        <v>94</v>
      </c>
      <c r="F21" s="39" t="s">
        <v>94</v>
      </c>
      <c r="G21" s="39" t="s">
        <v>94</v>
      </c>
      <c r="H21" s="112"/>
      <c r="I21" s="112"/>
      <c r="J21" s="112"/>
      <c r="K21" s="84" t="s">
        <v>86</v>
      </c>
    </row>
    <row r="22" spans="1:11" ht="90.75" customHeight="1" x14ac:dyDescent="0.25">
      <c r="A22" s="162" t="s">
        <v>47</v>
      </c>
      <c r="B22" s="57" t="s">
        <v>56</v>
      </c>
      <c r="C22" s="125" t="s">
        <v>154</v>
      </c>
      <c r="D22" s="120" t="s">
        <v>123</v>
      </c>
      <c r="E22" s="120" t="s">
        <v>123</v>
      </c>
      <c r="F22" s="120" t="s">
        <v>123</v>
      </c>
      <c r="G22" s="120" t="s">
        <v>123</v>
      </c>
      <c r="H22" s="37" t="s">
        <v>101</v>
      </c>
      <c r="I22" s="108"/>
      <c r="J22" s="108"/>
      <c r="K22" s="109"/>
    </row>
    <row r="23" spans="1:11" ht="90" x14ac:dyDescent="0.25">
      <c r="A23" s="163"/>
      <c r="B23" s="50" t="s">
        <v>38</v>
      </c>
      <c r="C23" s="126" t="s">
        <v>155</v>
      </c>
      <c r="D23" s="121" t="s">
        <v>124</v>
      </c>
      <c r="E23" s="121" t="s">
        <v>124</v>
      </c>
      <c r="F23" s="121" t="s">
        <v>124</v>
      </c>
      <c r="G23" s="121" t="s">
        <v>124</v>
      </c>
      <c r="H23" s="110"/>
      <c r="I23" s="32" t="s">
        <v>102</v>
      </c>
      <c r="J23" s="110"/>
      <c r="K23" s="111"/>
    </row>
    <row r="24" spans="1:11" ht="75.75" customHeight="1" x14ac:dyDescent="0.25">
      <c r="A24" s="163"/>
      <c r="B24" s="50" t="s">
        <v>39</v>
      </c>
      <c r="C24" s="117" t="s">
        <v>156</v>
      </c>
      <c r="D24" s="116" t="s">
        <v>125</v>
      </c>
      <c r="E24" s="116" t="s">
        <v>125</v>
      </c>
      <c r="F24" s="116" t="s">
        <v>125</v>
      </c>
      <c r="G24" s="116" t="s">
        <v>125</v>
      </c>
      <c r="H24" s="110"/>
      <c r="I24" s="110"/>
      <c r="J24" s="32" t="s">
        <v>97</v>
      </c>
      <c r="K24" s="111"/>
    </row>
    <row r="25" spans="1:11" ht="144.75" thickBot="1" x14ac:dyDescent="0.3">
      <c r="A25" s="164"/>
      <c r="B25" s="56" t="s">
        <v>43</v>
      </c>
      <c r="C25" s="39" t="s">
        <v>157</v>
      </c>
      <c r="D25" s="39" t="s">
        <v>126</v>
      </c>
      <c r="E25" s="39" t="s">
        <v>126</v>
      </c>
      <c r="F25" s="39" t="s">
        <v>126</v>
      </c>
      <c r="G25" s="39" t="s">
        <v>126</v>
      </c>
      <c r="H25" s="112"/>
      <c r="I25" s="112"/>
      <c r="J25" s="112"/>
      <c r="K25" s="84" t="s">
        <v>83</v>
      </c>
    </row>
    <row r="26" spans="1:11" ht="105.75" customHeight="1" x14ac:dyDescent="0.25">
      <c r="A26" s="162" t="s">
        <v>48</v>
      </c>
      <c r="B26" s="57" t="s">
        <v>57</v>
      </c>
      <c r="C26" s="125" t="s">
        <v>158</v>
      </c>
      <c r="D26" s="120" t="s">
        <v>127</v>
      </c>
      <c r="E26" s="120" t="s">
        <v>127</v>
      </c>
      <c r="F26" s="120" t="s">
        <v>127</v>
      </c>
      <c r="G26" s="120" t="s">
        <v>127</v>
      </c>
      <c r="H26" s="37" t="s">
        <v>103</v>
      </c>
      <c r="I26" s="108"/>
      <c r="J26" s="108"/>
      <c r="K26" s="109"/>
    </row>
    <row r="27" spans="1:11" ht="90" x14ac:dyDescent="0.25">
      <c r="A27" s="163"/>
      <c r="B27" s="50" t="s">
        <v>76</v>
      </c>
      <c r="C27" s="126" t="s">
        <v>159</v>
      </c>
      <c r="D27" s="121" t="s">
        <v>128</v>
      </c>
      <c r="E27" s="121" t="s">
        <v>128</v>
      </c>
      <c r="F27" s="121" t="s">
        <v>128</v>
      </c>
      <c r="G27" s="121" t="s">
        <v>128</v>
      </c>
      <c r="H27" s="110"/>
      <c r="I27" s="32" t="s">
        <v>104</v>
      </c>
      <c r="J27" s="110"/>
      <c r="K27" s="111"/>
    </row>
    <row r="28" spans="1:11" ht="105" x14ac:dyDescent="0.25">
      <c r="A28" s="163"/>
      <c r="B28" s="50" t="s">
        <v>74</v>
      </c>
      <c r="C28" s="117" t="s">
        <v>172</v>
      </c>
      <c r="D28" s="116" t="s">
        <v>129</v>
      </c>
      <c r="E28" s="116" t="s">
        <v>129</v>
      </c>
      <c r="F28" s="116" t="s">
        <v>129</v>
      </c>
      <c r="G28" s="116" t="s">
        <v>129</v>
      </c>
      <c r="H28" s="110"/>
      <c r="I28" s="110"/>
      <c r="J28" s="32" t="s">
        <v>84</v>
      </c>
      <c r="K28" s="111"/>
    </row>
    <row r="29" spans="1:11" ht="162.75" thickBot="1" x14ac:dyDescent="0.3">
      <c r="A29" s="164"/>
      <c r="B29" s="56" t="s">
        <v>75</v>
      </c>
      <c r="C29" s="39" t="s">
        <v>160</v>
      </c>
      <c r="D29" s="39" t="s">
        <v>130</v>
      </c>
      <c r="E29" s="39" t="s">
        <v>130</v>
      </c>
      <c r="F29" s="39" t="s">
        <v>130</v>
      </c>
      <c r="G29" s="39" t="s">
        <v>130</v>
      </c>
      <c r="H29" s="112"/>
      <c r="I29" s="112"/>
      <c r="J29" s="112"/>
      <c r="K29" s="84" t="s">
        <v>85</v>
      </c>
    </row>
    <row r="30" spans="1:11" ht="75" x14ac:dyDescent="0.25">
      <c r="A30" s="165" t="s">
        <v>49</v>
      </c>
      <c r="B30" s="57" t="s">
        <v>170</v>
      </c>
      <c r="C30" s="36" t="s">
        <v>161</v>
      </c>
      <c r="D30" s="37" t="s">
        <v>131</v>
      </c>
      <c r="E30" s="37" t="s">
        <v>131</v>
      </c>
      <c r="F30" s="37" t="s">
        <v>131</v>
      </c>
      <c r="G30" s="37" t="s">
        <v>131</v>
      </c>
      <c r="H30" s="37" t="s">
        <v>132</v>
      </c>
      <c r="I30" s="108"/>
      <c r="J30" s="108"/>
      <c r="K30" s="109"/>
    </row>
    <row r="31" spans="1:11" ht="75" x14ac:dyDescent="0.25">
      <c r="A31" s="167"/>
      <c r="B31" s="50" t="s">
        <v>171</v>
      </c>
      <c r="C31" s="51" t="s">
        <v>162</v>
      </c>
      <c r="D31" s="32" t="s">
        <v>133</v>
      </c>
      <c r="E31" s="32" t="s">
        <v>133</v>
      </c>
      <c r="F31" s="32" t="s">
        <v>133</v>
      </c>
      <c r="G31" s="32" t="s">
        <v>133</v>
      </c>
      <c r="H31" s="110"/>
      <c r="I31" s="32" t="s">
        <v>87</v>
      </c>
      <c r="J31" s="110"/>
      <c r="K31" s="111"/>
    </row>
    <row r="32" spans="1:11" ht="45" x14ac:dyDescent="0.25">
      <c r="A32" s="168"/>
      <c r="B32" s="128" t="s">
        <v>180</v>
      </c>
      <c r="C32" s="132"/>
      <c r="D32" s="133"/>
      <c r="E32" s="133"/>
      <c r="F32" s="133"/>
      <c r="G32" s="133"/>
      <c r="H32" s="133"/>
      <c r="I32" s="133"/>
      <c r="J32" s="133"/>
      <c r="K32" s="134"/>
    </row>
    <row r="33" spans="1:11" ht="72.75" thickBot="1" x14ac:dyDescent="0.3">
      <c r="A33" s="166"/>
      <c r="B33" s="59" t="s">
        <v>181</v>
      </c>
      <c r="C33" s="58" t="s">
        <v>175</v>
      </c>
      <c r="D33" s="39" t="s">
        <v>134</v>
      </c>
      <c r="E33" s="39" t="s">
        <v>134</v>
      </c>
      <c r="F33" s="39" t="s">
        <v>134</v>
      </c>
      <c r="G33" s="39" t="s">
        <v>134</v>
      </c>
      <c r="H33" s="112"/>
      <c r="I33" s="112"/>
      <c r="J33" s="112"/>
      <c r="K33" s="119" t="s">
        <v>88</v>
      </c>
    </row>
    <row r="34" spans="1:11" ht="15.75" thickBot="1" x14ac:dyDescent="0.3">
      <c r="A34" s="66"/>
      <c r="B34" s="141" t="s">
        <v>7</v>
      </c>
      <c r="C34" s="141"/>
      <c r="D34" s="141"/>
      <c r="E34" s="141"/>
      <c r="F34" s="141"/>
      <c r="G34" s="141"/>
      <c r="H34" s="141"/>
      <c r="I34" s="141"/>
      <c r="J34" s="141"/>
      <c r="K34" s="142"/>
    </row>
    <row r="35" spans="1:11" ht="105" customHeight="1" x14ac:dyDescent="0.25">
      <c r="A35" s="165" t="s">
        <v>77</v>
      </c>
      <c r="B35" s="40" t="s">
        <v>186</v>
      </c>
      <c r="C35" s="41" t="s">
        <v>163</v>
      </c>
      <c r="D35" s="41" t="s">
        <v>135</v>
      </c>
      <c r="E35" s="41" t="s">
        <v>135</v>
      </c>
      <c r="F35" s="41" t="s">
        <v>135</v>
      </c>
      <c r="G35" s="41" t="s">
        <v>135</v>
      </c>
      <c r="H35" s="114" t="s">
        <v>89</v>
      </c>
      <c r="I35" s="108"/>
      <c r="J35" s="108"/>
      <c r="K35" s="109"/>
    </row>
    <row r="36" spans="1:11" ht="105" customHeight="1" thickBot="1" x14ac:dyDescent="0.3">
      <c r="A36" s="166"/>
      <c r="B36" s="42" t="s">
        <v>187</v>
      </c>
      <c r="C36" s="43" t="s">
        <v>164</v>
      </c>
      <c r="D36" s="43" t="s">
        <v>136</v>
      </c>
      <c r="E36" s="43" t="s">
        <v>136</v>
      </c>
      <c r="F36" s="43" t="s">
        <v>136</v>
      </c>
      <c r="G36" s="43" t="s">
        <v>136</v>
      </c>
      <c r="H36" s="118" t="s">
        <v>90</v>
      </c>
      <c r="I36" s="112"/>
      <c r="J36" s="112"/>
      <c r="K36" s="113"/>
    </row>
  </sheetData>
  <mergeCells count="12">
    <mergeCell ref="A1:I1"/>
    <mergeCell ref="A3:K3"/>
    <mergeCell ref="A7:A10"/>
    <mergeCell ref="A35:A36"/>
    <mergeCell ref="C4:G4"/>
    <mergeCell ref="B34:K34"/>
    <mergeCell ref="A11:A14"/>
    <mergeCell ref="A15:A18"/>
    <mergeCell ref="A19:A21"/>
    <mergeCell ref="A22:A25"/>
    <mergeCell ref="A26:A29"/>
    <mergeCell ref="A30:A33"/>
  </mergeCells>
  <pageMargins left="0.7" right="0.7" top="0.75" bottom="0.75" header="0.3" footer="0.3"/>
  <pageSetup paperSize="17"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showGridLines="0" workbookViewId="0">
      <selection activeCell="M3" sqref="M3"/>
    </sheetView>
  </sheetViews>
  <sheetFormatPr defaultRowHeight="15" x14ac:dyDescent="0.25"/>
  <cols>
    <col min="1" max="1" width="14.7109375" customWidth="1"/>
    <col min="2" max="2" width="15.7109375" customWidth="1"/>
    <col min="3" max="3" width="8.140625" customWidth="1"/>
    <col min="4" max="4" width="16.7109375" customWidth="1"/>
    <col min="5" max="5" width="15.85546875" customWidth="1"/>
    <col min="6" max="6" width="13" customWidth="1"/>
    <col min="7" max="7" width="13.7109375" customWidth="1"/>
    <col min="8" max="8" width="40.7109375" customWidth="1"/>
    <col min="10" max="10" width="11" style="17" customWidth="1"/>
  </cols>
  <sheetData>
    <row r="1" spans="1:11" ht="16.5" x14ac:dyDescent="0.25">
      <c r="A1" s="7" t="s">
        <v>179</v>
      </c>
    </row>
    <row r="2" spans="1:11" ht="6" customHeight="1" x14ac:dyDescent="0.25">
      <c r="A2" s="7"/>
    </row>
    <row r="3" spans="1:11" ht="200.25" customHeight="1" x14ac:dyDescent="0.25">
      <c r="A3" s="156" t="s">
        <v>138</v>
      </c>
      <c r="B3" s="156"/>
      <c r="C3" s="156"/>
      <c r="D3" s="156"/>
      <c r="E3" s="156"/>
      <c r="F3" s="156"/>
      <c r="G3" s="156"/>
      <c r="H3" s="156"/>
    </row>
    <row r="4" spans="1:11" ht="15" customHeight="1" x14ac:dyDescent="0.25">
      <c r="A4" s="157"/>
      <c r="B4" s="157"/>
      <c r="C4" s="157" t="s">
        <v>2</v>
      </c>
      <c r="D4" s="157"/>
      <c r="E4" s="157"/>
      <c r="F4" s="157" t="s">
        <v>4</v>
      </c>
      <c r="G4" s="157"/>
      <c r="H4" s="157"/>
    </row>
    <row r="5" spans="1:11" ht="45" x14ac:dyDescent="0.25">
      <c r="A5" s="11" t="s">
        <v>0</v>
      </c>
      <c r="B5" s="11" t="s">
        <v>1</v>
      </c>
      <c r="C5" s="3" t="s">
        <v>8</v>
      </c>
      <c r="D5" s="3" t="s">
        <v>11</v>
      </c>
      <c r="E5" s="10" t="s">
        <v>12</v>
      </c>
      <c r="F5" s="11" t="s">
        <v>13</v>
      </c>
      <c r="G5" s="11" t="s">
        <v>14</v>
      </c>
      <c r="H5" s="3" t="s">
        <v>3</v>
      </c>
    </row>
    <row r="6" spans="1:11" ht="15" customHeight="1" x14ac:dyDescent="0.25">
      <c r="A6" s="20" t="s">
        <v>22</v>
      </c>
      <c r="B6" s="24" t="s">
        <v>23</v>
      </c>
      <c r="C6" s="14"/>
      <c r="D6" s="15"/>
      <c r="E6" s="15">
        <v>385500</v>
      </c>
      <c r="F6" s="16">
        <v>0</v>
      </c>
      <c r="G6" s="16">
        <v>0</v>
      </c>
      <c r="H6" s="14" t="s">
        <v>26</v>
      </c>
      <c r="K6" s="17"/>
    </row>
    <row r="7" spans="1:11" ht="15" customHeight="1" x14ac:dyDescent="0.25">
      <c r="A7" s="20" t="s">
        <v>15</v>
      </c>
      <c r="B7" s="24" t="s">
        <v>23</v>
      </c>
      <c r="C7" s="14"/>
      <c r="D7" s="15"/>
      <c r="E7" s="15">
        <v>182600</v>
      </c>
      <c r="F7" s="16">
        <v>0</v>
      </c>
      <c r="G7" s="16">
        <v>0</v>
      </c>
      <c r="H7" s="14" t="s">
        <v>26</v>
      </c>
      <c r="K7" s="17"/>
    </row>
    <row r="8" spans="1:11" ht="15" customHeight="1" x14ac:dyDescent="0.25">
      <c r="A8" s="20" t="s">
        <v>16</v>
      </c>
      <c r="B8" s="24" t="s">
        <v>23</v>
      </c>
      <c r="C8" s="14"/>
      <c r="D8" s="15"/>
      <c r="E8" s="15">
        <v>379200</v>
      </c>
      <c r="F8" s="16">
        <v>0</v>
      </c>
      <c r="G8" s="16">
        <v>100566</v>
      </c>
      <c r="H8" s="14" t="s">
        <v>68</v>
      </c>
      <c r="K8" s="17"/>
    </row>
    <row r="9" spans="1:11" ht="15" customHeight="1" x14ac:dyDescent="0.25">
      <c r="A9" s="20" t="s">
        <v>20</v>
      </c>
      <c r="B9" s="24" t="s">
        <v>23</v>
      </c>
      <c r="C9" s="14"/>
      <c r="D9" s="15"/>
      <c r="E9" s="15">
        <v>156600</v>
      </c>
      <c r="F9" s="16">
        <v>0</v>
      </c>
      <c r="G9" s="16">
        <v>191664</v>
      </c>
      <c r="H9" s="14" t="s">
        <v>69</v>
      </c>
      <c r="K9" s="17"/>
    </row>
    <row r="10" spans="1:11" ht="30" x14ac:dyDescent="0.25">
      <c r="A10" s="20" t="s">
        <v>21</v>
      </c>
      <c r="B10" s="24" t="s">
        <v>23</v>
      </c>
      <c r="C10" s="14"/>
      <c r="D10" s="15"/>
      <c r="E10" s="15">
        <v>0</v>
      </c>
      <c r="F10" s="16">
        <v>0</v>
      </c>
      <c r="G10" s="16">
        <v>0</v>
      </c>
      <c r="H10" s="14" t="s">
        <v>67</v>
      </c>
      <c r="K10" s="17"/>
    </row>
    <row r="11" spans="1:11" ht="29.45" customHeight="1" x14ac:dyDescent="0.25">
      <c r="A11" s="1"/>
      <c r="B11" s="1" t="s">
        <v>5</v>
      </c>
      <c r="C11" s="5">
        <f>SUM(C6:C10)</f>
        <v>0</v>
      </c>
      <c r="D11" s="6">
        <f>SUM(D6:D10)</f>
        <v>0</v>
      </c>
      <c r="E11" s="5">
        <f>SUM(E6:E10)</f>
        <v>1103900</v>
      </c>
      <c r="F11" s="6">
        <f>SUM(F6:F10)</f>
        <v>0</v>
      </c>
      <c r="G11" s="6">
        <f>SUM(G6:G10)</f>
        <v>292230</v>
      </c>
      <c r="H11" s="2"/>
      <c r="J11" s="18"/>
    </row>
    <row r="12" spans="1:11" ht="5.45" customHeight="1" x14ac:dyDescent="0.25">
      <c r="A12" s="158"/>
      <c r="B12" s="159"/>
      <c r="C12" s="159"/>
      <c r="D12" s="159"/>
      <c r="E12" s="159"/>
      <c r="F12" s="159"/>
      <c r="G12" s="159"/>
      <c r="H12" s="159"/>
    </row>
    <row r="13" spans="1:11" ht="15" customHeight="1" x14ac:dyDescent="0.25">
      <c r="A13" s="153" t="s">
        <v>70</v>
      </c>
      <c r="B13" s="154"/>
      <c r="C13" s="154"/>
      <c r="D13" s="154"/>
      <c r="E13" s="154"/>
      <c r="F13" s="154"/>
      <c r="G13" s="154"/>
      <c r="H13" s="21">
        <f>SUM(C11:E11)</f>
        <v>1103900</v>
      </c>
    </row>
    <row r="14" spans="1:11" ht="15" customHeight="1" x14ac:dyDescent="0.25">
      <c r="A14" s="153" t="s">
        <v>71</v>
      </c>
      <c r="B14" s="154"/>
      <c r="C14" s="154"/>
      <c r="D14" s="154"/>
      <c r="E14" s="154"/>
      <c r="F14" s="154"/>
      <c r="G14" s="154"/>
      <c r="H14" s="22">
        <f>SUM(F11:G11)</f>
        <v>292230</v>
      </c>
    </row>
    <row r="15" spans="1:11" ht="15" customHeight="1" x14ac:dyDescent="0.25">
      <c r="A15" s="153" t="s">
        <v>72</v>
      </c>
      <c r="B15" s="154"/>
      <c r="C15" s="154"/>
      <c r="D15" s="154"/>
      <c r="E15" s="154"/>
      <c r="F15" s="154"/>
      <c r="G15" s="154"/>
      <c r="H15" s="21">
        <f>SUM(H13:H14)</f>
        <v>1396130</v>
      </c>
    </row>
    <row r="16" spans="1:11" ht="15" customHeight="1" x14ac:dyDescent="0.25">
      <c r="A16" s="153" t="s">
        <v>95</v>
      </c>
      <c r="B16" s="154"/>
      <c r="C16" s="154"/>
      <c r="D16" s="154"/>
      <c r="E16" s="154"/>
      <c r="F16" s="154"/>
      <c r="G16" s="154"/>
      <c r="H16" s="23">
        <f>H13/H15</f>
        <v>0.79068568113284576</v>
      </c>
    </row>
    <row r="17" spans="1:18" ht="15" customHeight="1" x14ac:dyDescent="0.25">
      <c r="A17" s="153" t="s">
        <v>73</v>
      </c>
      <c r="B17" s="154"/>
      <c r="C17" s="154"/>
      <c r="D17" s="154"/>
      <c r="E17" s="154"/>
      <c r="F17" s="154"/>
      <c r="G17" s="154"/>
      <c r="H17" s="21">
        <f>'Cost Estimate Example'!H13/'Treatment Table Example'!K18</f>
        <v>17494.453248811409</v>
      </c>
      <c r="I17" s="8"/>
      <c r="J17" s="19"/>
      <c r="K17" s="9"/>
      <c r="L17" s="9"/>
      <c r="M17" s="9"/>
      <c r="N17" s="9"/>
      <c r="O17" s="9"/>
      <c r="P17" s="9"/>
      <c r="Q17" s="9"/>
      <c r="R17" s="9"/>
    </row>
    <row r="18" spans="1:18" ht="15" customHeight="1" x14ac:dyDescent="0.25">
      <c r="A18" s="153" t="s">
        <v>96</v>
      </c>
      <c r="B18" s="154"/>
      <c r="C18" s="154"/>
      <c r="D18" s="154"/>
      <c r="E18" s="154"/>
      <c r="F18" s="154"/>
      <c r="G18" s="154"/>
      <c r="H18" s="21">
        <f>'Cost Estimate Example'!H13/'Treatment Table Example'!K29</f>
        <v>27256.790123456791</v>
      </c>
      <c r="I18" s="8"/>
      <c r="J18" s="19"/>
      <c r="K18" s="9"/>
      <c r="L18" s="9"/>
      <c r="M18" s="9"/>
      <c r="N18" s="9"/>
      <c r="O18" s="9"/>
      <c r="P18" s="9"/>
      <c r="Q18" s="9"/>
      <c r="R18" s="9"/>
    </row>
    <row r="19" spans="1:18" ht="6" customHeight="1" x14ac:dyDescent="0.25"/>
    <row r="20" spans="1:18" ht="10.9" customHeight="1" x14ac:dyDescent="0.25">
      <c r="A20" s="155" t="s">
        <v>10</v>
      </c>
      <c r="B20" s="155"/>
      <c r="C20" s="155"/>
      <c r="D20" s="155"/>
      <c r="E20" s="155"/>
      <c r="F20" s="155"/>
      <c r="G20" s="155"/>
      <c r="H20" s="155"/>
    </row>
    <row r="21" spans="1:18" ht="10.9" customHeight="1" x14ac:dyDescent="0.25">
      <c r="A21" s="26"/>
      <c r="B21" s="26"/>
      <c r="C21" s="26"/>
      <c r="D21" s="26"/>
      <c r="E21" s="26"/>
      <c r="F21" s="26"/>
      <c r="G21" s="26"/>
      <c r="H21" s="26"/>
    </row>
    <row r="22" spans="1:18" ht="10.9" customHeight="1" x14ac:dyDescent="0.25">
      <c r="A22" s="151"/>
      <c r="B22" s="151"/>
      <c r="C22" s="151"/>
      <c r="D22" s="151"/>
      <c r="E22" s="151"/>
      <c r="F22" s="151"/>
      <c r="G22" s="151"/>
      <c r="H22" s="151"/>
    </row>
    <row r="23" spans="1:18" ht="11.45" customHeight="1" x14ac:dyDescent="0.25">
      <c r="A23" s="27"/>
      <c r="B23" s="25"/>
      <c r="C23" s="25"/>
      <c r="D23" s="25"/>
      <c r="E23" s="25"/>
      <c r="F23" s="25"/>
      <c r="G23" s="25"/>
      <c r="H23" s="25"/>
    </row>
    <row r="24" spans="1:18" ht="15" customHeight="1" x14ac:dyDescent="0.25">
      <c r="A24" s="152"/>
      <c r="B24" s="152"/>
      <c r="C24" s="152"/>
      <c r="D24" s="152"/>
      <c r="E24" s="152"/>
      <c r="F24" s="152"/>
      <c r="G24" s="152"/>
      <c r="H24" s="152"/>
    </row>
    <row r="25" spans="1:18" x14ac:dyDescent="0.25">
      <c r="A25" s="152"/>
      <c r="B25" s="152"/>
      <c r="C25" s="152"/>
      <c r="D25" s="152"/>
      <c r="E25" s="152"/>
      <c r="F25" s="152"/>
      <c r="G25" s="152"/>
      <c r="H25" s="152"/>
    </row>
  </sheetData>
  <mergeCells count="14">
    <mergeCell ref="A3:H3"/>
    <mergeCell ref="A24:H25"/>
    <mergeCell ref="A22:H22"/>
    <mergeCell ref="C4:E4"/>
    <mergeCell ref="F4:H4"/>
    <mergeCell ref="A13:G13"/>
    <mergeCell ref="A14:G14"/>
    <mergeCell ref="A15:G15"/>
    <mergeCell ref="A16:G16"/>
    <mergeCell ref="A17:G17"/>
    <mergeCell ref="A18:G18"/>
    <mergeCell ref="A4:B4"/>
    <mergeCell ref="A12:H12"/>
    <mergeCell ref="A20:H20"/>
  </mergeCells>
  <pageMargins left="0.55000000000000004" right="0.5" top="0.57999999999999996" bottom="0.4" header="0.3" footer="0.1"/>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Treatment Table Blank Form</vt:lpstr>
      <vt:lpstr>Cost Estimate Blank Form</vt:lpstr>
      <vt:lpstr>Treatment Table Example</vt:lpstr>
      <vt:lpstr>Treatment Table Directions</vt:lpstr>
      <vt:lpstr>Cost Estimate Example</vt:lpstr>
      <vt:lpstr>'Cost Estimate Blank Form'!Print_Area</vt:lpstr>
      <vt:lpstr>'Cost Estimate Example'!Print_Area</vt:lpstr>
      <vt:lpstr>'Treatment Table Blank Form'!Print_Titles</vt:lpstr>
      <vt:lpstr>'Treatment Table Example'!Print_Titles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Sneeringer</dc:creator>
  <cp:lastModifiedBy>Pierce, Rebecca</cp:lastModifiedBy>
  <cp:lastPrinted>2016-02-16T21:46:21Z</cp:lastPrinted>
  <dcterms:created xsi:type="dcterms:W3CDTF">2014-11-25T14:31:59Z</dcterms:created>
  <dcterms:modified xsi:type="dcterms:W3CDTF">2016-02-17T15:01:06Z</dcterms:modified>
</cp:coreProperties>
</file>