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14835" windowHeight="13680"/>
  </bookViews>
  <sheets>
    <sheet name="Admin" sheetId="1" r:id="rId1"/>
    <sheet name="Eco Desc 1" sheetId="2" r:id="rId2"/>
    <sheet name="Eco Desc 2" sheetId="3" r:id="rId3"/>
    <sheet name="1.1 WL loss" sheetId="4" r:id="rId4"/>
    <sheet name="1.2 Barriers" sheetId="5" r:id="rId5"/>
    <sheet name="2.1 Contributing Area" sheetId="16" r:id="rId6"/>
    <sheet name="2.2 Contributing Area 2" sheetId="6" r:id="rId7"/>
    <sheet name="3. Water source" sheetId="7" r:id="rId8"/>
    <sheet name="4. Water distribution" sheetId="8" r:id="rId9"/>
    <sheet name="5. Water outflow" sheetId="9" r:id="rId10"/>
    <sheet name="6. Geomorphology" sheetId="12" r:id="rId11"/>
    <sheet name="7.1 Chemical" sheetId="10" r:id="rId12"/>
    <sheet name="7.2 Chemical -score" sheetId="11" r:id="rId13"/>
    <sheet name="8. Biotic" sheetId="14" r:id="rId14"/>
    <sheet name="Scorecard" sheetId="15" r:id="rId15"/>
  </sheets>
  <definedNames>
    <definedName name="Check10" localSheetId="0">Admin!#REF!</definedName>
    <definedName name="Check11" localSheetId="0">Admin!#REF!</definedName>
    <definedName name="Check2" localSheetId="0">Admin!#REF!</definedName>
    <definedName name="Check3" localSheetId="0">Admin!#REF!</definedName>
    <definedName name="Check4" localSheetId="0">Admin!#REF!</definedName>
    <definedName name="Check5" localSheetId="0">Admin!#REF!</definedName>
    <definedName name="Check7" localSheetId="0">Admin!#REF!</definedName>
    <definedName name="Check8" localSheetId="0">Admin!#REF!</definedName>
    <definedName name="Check9" localSheetId="0">Admin!#REF!</definedName>
    <definedName name="_xlnm.Print_Area" localSheetId="7">'3. Water source'!$A$1:$L$43</definedName>
    <definedName name="_xlnm.Print_Area" localSheetId="8">'4. Water distribution'!$A$1:$K$42</definedName>
    <definedName name="_xlnm.Print_Area" localSheetId="9">'5. Water outflow'!$A$1:$K$45</definedName>
    <definedName name="_xlnm.Print_Area" localSheetId="10">'6. Geomorphology'!$A$1:$R$52</definedName>
    <definedName name="_xlnm.Print_Area" localSheetId="13">'8. Biotic'!$A$1:$T$74</definedName>
    <definedName name="Text1" localSheetId="0">Admin!#REF!</definedName>
    <definedName name="Z_FB45E732_85AD_4825_A950_9CD6E0F44EF3_.wvu.Cols" localSheetId="7" hidden="1">'3. Water source'!$K:$K</definedName>
    <definedName name="Z_FB45E732_85AD_4825_A950_9CD6E0F44EF3_.wvu.PrintArea" localSheetId="7" hidden="1">'3. Water source'!$A$1:$L$43</definedName>
    <definedName name="Z_FB45E732_85AD_4825_A950_9CD6E0F44EF3_.wvu.PrintArea" localSheetId="8" hidden="1">'4. Water distribution'!$A$1:$K$42</definedName>
    <definedName name="Z_FB45E732_85AD_4825_A950_9CD6E0F44EF3_.wvu.PrintArea" localSheetId="9" hidden="1">'5. Water outflow'!$A$1:$K$45</definedName>
    <definedName name="Z_FB45E732_85AD_4825_A950_9CD6E0F44EF3_.wvu.PrintArea" localSheetId="10" hidden="1">'6. Geomorphology'!$A$1:$R$52</definedName>
    <definedName name="Z_FB45E732_85AD_4825_A950_9CD6E0F44EF3_.wvu.PrintArea" localSheetId="13" hidden="1">'8. Biotic'!$A$1:$T$74</definedName>
    <definedName name="Z_FB45E732_85AD_4825_A950_9CD6E0F44EF3_.wvu.Rows" localSheetId="0" hidden="1">Admin!$26:$26</definedName>
  </definedNames>
  <calcPr calcId="152511"/>
  <customWorkbookViews>
    <customWorkbookView name="Mark - Personal View" guid="{FB45E732-85AD-4825-A950-9CD6E0F44EF3}" mergeInterval="0" personalView="1" maximized="1" windowWidth="1276" windowHeight="601" activeSheetId="5"/>
  </customWorkbookViews>
</workbook>
</file>

<file path=xl/calcChain.xml><?xml version="1.0" encoding="utf-8"?>
<calcChain xmlns="http://schemas.openxmlformats.org/spreadsheetml/2006/main">
  <c r="D54" i="6" l="1"/>
  <c r="U54" i="6" s="1"/>
  <c r="M46" i="5"/>
  <c r="N12" i="15" l="1"/>
  <c r="F54" i="6"/>
  <c r="O5" i="6"/>
  <c r="N14" i="15"/>
  <c r="A57" i="15" l="1"/>
  <c r="A53" i="15"/>
  <c r="A49" i="15"/>
  <c r="A41" i="15"/>
  <c r="C33" i="15"/>
  <c r="A33" i="15"/>
  <c r="N22" i="15" l="1"/>
  <c r="N24" i="15"/>
  <c r="N20" i="15"/>
  <c r="C57" i="15" s="1"/>
  <c r="N18" i="15"/>
  <c r="C49" i="15" s="1"/>
  <c r="N16" i="15"/>
  <c r="A45" i="15" s="1"/>
  <c r="G26" i="11"/>
  <c r="K26" i="11"/>
  <c r="I26" i="11"/>
  <c r="E26" i="11"/>
  <c r="C26" i="11"/>
  <c r="N38" i="14"/>
  <c r="L46" i="14"/>
  <c r="J46" i="14"/>
  <c r="H46" i="14"/>
  <c r="F46" i="14"/>
  <c r="G57" i="15" l="1"/>
  <c r="I37" i="15"/>
  <c r="G49" i="15"/>
  <c r="G45" i="15"/>
  <c r="I41" i="15"/>
  <c r="E57" i="15"/>
  <c r="G37" i="15"/>
  <c r="C53" i="15"/>
  <c r="E37" i="15"/>
  <c r="E45" i="15"/>
  <c r="G41" i="15"/>
  <c r="C45" i="15"/>
  <c r="C41" i="15"/>
  <c r="N46" i="14"/>
  <c r="R49" i="14" s="1"/>
  <c r="N26" i="15" s="1"/>
  <c r="E33" i="15" s="1"/>
  <c r="C37" i="15"/>
  <c r="E49" i="15"/>
  <c r="M26" i="11"/>
  <c r="E41" i="15"/>
  <c r="A37" i="15"/>
  <c r="M49" i="15" l="1"/>
  <c r="Q49" i="15" s="1"/>
  <c r="M45" i="15"/>
  <c r="Q45" i="15" s="1"/>
  <c r="M37" i="15"/>
  <c r="Q37" i="15" s="1"/>
  <c r="I57" i="15"/>
  <c r="M57" i="15" s="1"/>
  <c r="Q57" i="15" s="1"/>
  <c r="K41" i="15"/>
  <c r="M41" i="15" s="1"/>
  <c r="Q41" i="15" s="1"/>
  <c r="M33" i="15"/>
  <c r="Q33" i="15" s="1"/>
  <c r="E53" i="15"/>
  <c r="M53" i="15" s="1"/>
  <c r="Q53" i="15" s="1"/>
  <c r="Q60" i="15" l="1"/>
  <c r="Q63" i="15" s="1"/>
</calcChain>
</file>

<file path=xl/sharedStrings.xml><?xml version="1.0" encoding="utf-8"?>
<sst xmlns="http://schemas.openxmlformats.org/spreadsheetml/2006/main" count="844" uniqueCount="521">
  <si>
    <t>Functioning</t>
  </si>
  <si>
    <t>Rules for Scoring:</t>
  </si>
  <si>
    <t>Vegetation Layers</t>
  </si>
  <si>
    <t>Noxious Weeds</t>
  </si>
  <si>
    <t>Exotic/Invasive spp.</t>
  </si>
  <si>
    <t>Tree Harvest</t>
  </si>
  <si>
    <t>Excessive Herbivory</t>
  </si>
  <si>
    <t>Mowing/Haying</t>
  </si>
  <si>
    <t>Herbicide</t>
  </si>
  <si>
    <t>Dewatering</t>
  </si>
  <si>
    <t>Tree</t>
  </si>
  <si>
    <t>Shrub</t>
  </si>
  <si>
    <t>Herb</t>
  </si>
  <si>
    <t>Aquatic</t>
  </si>
  <si>
    <t>x</t>
  </si>
  <si>
    <t>Stressors not present or with an intensity low enough as to not detectably affect the structure, diversity or composition of the vegetation layer.</t>
  </si>
  <si>
    <t>AA wetland was created from an upland setting.</t>
  </si>
  <si>
    <t>÷</t>
  </si>
  <si>
    <r>
      <t xml:space="preserve">Less than 10% of the AA is affected by </t>
    </r>
    <r>
      <rPr>
        <i/>
        <sz val="8"/>
        <rFont val="Arial"/>
        <family val="2"/>
      </rPr>
      <t xml:space="preserve">in situ </t>
    </r>
    <r>
      <rPr>
        <sz val="8"/>
        <rFont val="Arial"/>
        <family val="2"/>
      </rPr>
      <t xml:space="preserve">hydrologic alteration; or more widespread impacts result in less than a 2 in. (5 cm) change in mean growing season water table elevation. </t>
    </r>
  </si>
  <si>
    <r>
      <t xml:space="preserve">Between 10 and 33% of the AA is affected by </t>
    </r>
    <r>
      <rPr>
        <i/>
        <sz val="8"/>
        <rFont val="Arial"/>
        <family val="2"/>
      </rPr>
      <t xml:space="preserve">in situ </t>
    </r>
    <r>
      <rPr>
        <sz val="8"/>
        <rFont val="Arial"/>
        <family val="2"/>
      </rPr>
      <t xml:space="preserve">hydrologic alteration; or more widespread impacts result in a 4 in. (5 cm) or less change in mean growing season water table elevation. </t>
    </r>
  </si>
  <si>
    <t>Natural active floodplain areas flood on a normal recurrence interval.  No evidence of alteration of flooding and subirrigation duration and intensity.</t>
  </si>
  <si>
    <t>Channel-adjacent areas have occasional unnatural periods of drying or flooding; or uniform shift in the hydrograph less than typical root depth.</t>
  </si>
  <si>
    <t>Historical active floodplain areas are almost never wetted from overbank flooding, and/or groundwater infiltration is effectively cut off.</t>
  </si>
  <si>
    <t>Function 1 -- Support of Characteristic Wildlife Habitat</t>
  </si>
  <si>
    <t>Function 2 -- Support of Characteristic Fish/aquatic Habitat</t>
  </si>
  <si>
    <t>Function 3 -- Flood Attenuation</t>
  </si>
  <si>
    <t>Function 4 -- Short- and Long-term Water Storage</t>
  </si>
  <si>
    <t>Function 5 -- Nutrient/Toxicant Removal</t>
  </si>
  <si>
    <t>Function 6 -- Sediment Retention/Shoreline Stabilization</t>
  </si>
  <si>
    <t>Function 7 -- Production Export/Food Chain Support</t>
  </si>
  <si>
    <t>6.  If scoring is done directly in the Excel spreadsheet, all values will be transferred and calculated automatically.</t>
  </si>
  <si>
    <t>Functional Capacity Indices</t>
  </si>
  <si>
    <t>5.  Calculate the Composite FCI, by adding the FCI scores and dividing by the total number of functions scored (usually 7).</t>
  </si>
  <si>
    <t>Sum of Individual FCI Scores</t>
  </si>
  <si>
    <t>Composite FCI Score</t>
  </si>
  <si>
    <t>Buffer &amp; Landscape Context</t>
  </si>
  <si>
    <t>÷ 7</t>
  </si>
  <si>
    <t>Scoring Guidelines</t>
  </si>
  <si>
    <t>&lt; 0.6</t>
  </si>
  <si>
    <t>The factor scores sum &gt; 4.5</t>
  </si>
  <si>
    <t xml:space="preserve">No single factor scores &lt; 0.9 </t>
  </si>
  <si>
    <t>The factor scores sum &gt;4.0 but ≤4.5</t>
  </si>
  <si>
    <t>Any single factor scores ≥ 0.8 but &lt; 0.9</t>
  </si>
  <si>
    <t xml:space="preserve">Any single factor scores ≥ 7.0 but &lt; 0.8 </t>
  </si>
  <si>
    <t>Any single factor scores ≥ 0.6 but &lt;0.7</t>
  </si>
  <si>
    <t xml:space="preserve">Any single factor scores &lt; 0.6 </t>
  </si>
  <si>
    <t>The factor scores sum &gt;3.5 but ≤ 4.0</t>
  </si>
  <si>
    <t>The factor scores sum &gt;3.0 but ≤3.5</t>
  </si>
  <si>
    <t>The factor scores sum &lt; 3.0</t>
  </si>
  <si>
    <t>Nutrient enrichment/
Eutrophication/
Oxygen (D.O.)</t>
  </si>
  <si>
    <t>Sedimentation/
Turbidity</t>
  </si>
  <si>
    <t>Toxic contamination/
pH</t>
  </si>
  <si>
    <t>Soil chemistry/
Redox potential</t>
  </si>
  <si>
    <t>Stressor Indicator</t>
  </si>
  <si>
    <t>Stress indicators not present or trivial.</t>
  </si>
  <si>
    <t>Stress indicators present at moderate to high levels, or otherwise not occurring in more than 66% of the AA</t>
  </si>
  <si>
    <t>Stress indicators present at mild to moderate levels, or otherwise not occurring in more than 33% of the AA.</t>
  </si>
  <si>
    <t>Stress indicators scarcely present and mild, or otherwise not occurring in more than 10% of the AA.</t>
  </si>
  <si>
    <t>Stress indicators strongly evident throughout the AA at levels which apparently alter the fundamental chemical environment of the wetland system</t>
  </si>
  <si>
    <t>2. Use the indicator list to identify each stressor impacting the chemical environment of the AA.</t>
  </si>
  <si>
    <t>(Check applicable box)</t>
  </si>
  <si>
    <t>Enhancement</t>
  </si>
  <si>
    <t>Creation</t>
  </si>
  <si>
    <r>
      <t xml:space="preserve">Intent of Project: </t>
    </r>
    <r>
      <rPr>
        <i/>
        <sz val="9"/>
        <rFont val="Arial"/>
        <family val="2"/>
      </rPr>
      <t>(Check all applicable)</t>
    </r>
  </si>
  <si>
    <r>
      <t>Assessment Area (AA) Size</t>
    </r>
    <r>
      <rPr>
        <sz val="8"/>
        <rFont val="Arial"/>
        <family val="2"/>
      </rPr>
      <t xml:space="preserve"> </t>
    </r>
    <r>
      <rPr>
        <sz val="7"/>
        <rFont val="Arial"/>
        <family val="2"/>
      </rPr>
      <t>(Record Area, check appropriate box.  Additional spaces are used to record acreage when more than one AA is included in a single assessment)</t>
    </r>
  </si>
  <si>
    <t>Livestock</t>
  </si>
  <si>
    <t>Agricultural Runoff</t>
  </si>
  <si>
    <t>Septic/Sewage</t>
  </si>
  <si>
    <t>Excessive Algae or Aquatic Veg.</t>
  </si>
  <si>
    <t>Cumulative Watershed NPS</t>
  </si>
  <si>
    <t>CDPHE Impairment/TMDL List</t>
  </si>
  <si>
    <t>Scoring Rules:</t>
  </si>
  <si>
    <t>Scoring Rules</t>
  </si>
  <si>
    <t>Stressors</t>
  </si>
  <si>
    <t>2.  Do not score vegetation layers that would not normally be present in the wetland type being assessed.</t>
  </si>
  <si>
    <t xml:space="preserve">   </t>
  </si>
  <si>
    <t>Constrictions</t>
  </si>
  <si>
    <t>Non-riverine</t>
  </si>
  <si>
    <t>Adjacent to the channel, unnatural periods of drying or flooding are the norm; or uniform shift in the hydrograph greater than root depth.</t>
  </si>
  <si>
    <t>In channel-adjacent area, periods of drying or flooding are common; or uniform shift in the hydrograph near root depth.</t>
  </si>
  <si>
    <t>General Information</t>
  </si>
  <si>
    <t>USGS Quadrangle Map:</t>
  </si>
  <si>
    <t>1:24,000</t>
  </si>
  <si>
    <t>1:100,000</t>
  </si>
  <si>
    <t>Other</t>
  </si>
  <si>
    <t>Site Name or ID:</t>
  </si>
  <si>
    <t>404 or Other Permit Application #:</t>
  </si>
  <si>
    <t xml:space="preserve">Project Wetland </t>
  </si>
  <si>
    <t>Mitigation Site</t>
  </si>
  <si>
    <t>Stressor</t>
  </si>
  <si>
    <t>Dams</t>
  </si>
  <si>
    <t>Water source</t>
  </si>
  <si>
    <t>HGM class</t>
  </si>
  <si>
    <t>Hydrodynamics</t>
  </si>
  <si>
    <t>Previous wetland typology</t>
  </si>
  <si>
    <t>Ditches</t>
  </si>
  <si>
    <t>Diversions</t>
  </si>
  <si>
    <t>Groundwater pumping</t>
  </si>
  <si>
    <t>Draw-downs</t>
  </si>
  <si>
    <t>Culverts</t>
  </si>
  <si>
    <t>Location Information:</t>
  </si>
  <si>
    <t>Project Information:</t>
  </si>
  <si>
    <t>ac.</t>
  </si>
  <si>
    <t>Wetland Ownership:</t>
  </si>
  <si>
    <t xml:space="preserve">    Applicant Name:</t>
  </si>
  <si>
    <t>This evaluation is being performed at:</t>
  </si>
  <si>
    <t>1:</t>
  </si>
  <si>
    <t>Measured</t>
  </si>
  <si>
    <t>Estimated</t>
  </si>
  <si>
    <t>Total Functional Points</t>
  </si>
  <si>
    <t>FACWet Score Card</t>
  </si>
  <si>
    <t>Scoring Procedure:</t>
  </si>
  <si>
    <t xml:space="preserve">Characteristics or Method used for AA boundary determination: </t>
  </si>
  <si>
    <r>
      <t>Map Scale:</t>
    </r>
    <r>
      <rPr>
        <sz val="8"/>
        <rFont val="Arial"/>
        <family val="2"/>
      </rPr>
      <t xml:space="preserve"> (Circle one)</t>
    </r>
  </si>
  <si>
    <t>Evaluator's professional position and organization:</t>
  </si>
  <si>
    <t>Notes:</t>
  </si>
  <si>
    <t>Date of Evaluation:</t>
  </si>
  <si>
    <t>Check all that apply</t>
  </si>
  <si>
    <t>Special Concerns</t>
  </si>
  <si>
    <t>AA wetland has been subject to change in HGM classes as a result of anthropogenic modification</t>
  </si>
  <si>
    <t>Organic soils including Histosols or Histic Epipedons are present in the AA (i.e., AA includes core fen habitat).</t>
  </si>
  <si>
    <t>Project will directly impact organic soil portions of the AA including areas possessing either Histosol soils or histic epipedons.</t>
  </si>
  <si>
    <t>Organic soils are known to occur anywhere within the contiguous wetland of which the AA is part.</t>
  </si>
  <si>
    <t>Species of concern according to the Colorado Natural Heritage (CNHP) are known to occur in the AA?</t>
  </si>
  <si>
    <t>The site is located within a potential conservation area or element occurrence buffer area as determined by CNHP?</t>
  </si>
  <si>
    <t>If the above is checked, please describe the original wetland type if discernable using the table below.</t>
  </si>
  <si>
    <t>Current Conditions</t>
  </si>
  <si>
    <t>Wetland Gradient</t>
  </si>
  <si>
    <t># Surface Inlets</t>
  </si>
  <si>
    <t># Surface Outlets</t>
  </si>
  <si>
    <t>HGM Setting</t>
  </si>
  <si>
    <r>
      <t xml:space="preserve">Purpose of Evaluation </t>
    </r>
    <r>
      <rPr>
        <sz val="8"/>
        <rFont val="Arial"/>
        <family val="2"/>
      </rPr>
      <t>(check all applicable)</t>
    </r>
    <r>
      <rPr>
        <sz val="10"/>
        <rFont val="Arial"/>
        <family val="2"/>
      </rPr>
      <t>:</t>
    </r>
  </si>
  <si>
    <t>Mitigation; Post-construction</t>
  </si>
  <si>
    <t>Monitoring</t>
  </si>
  <si>
    <t>System</t>
  </si>
  <si>
    <t>Subsystem</t>
  </si>
  <si>
    <t>Class</t>
  </si>
  <si>
    <t>Water Regime</t>
  </si>
  <si>
    <r>
      <t xml:space="preserve">Federally threatened or endangered species are </t>
    </r>
    <r>
      <rPr>
        <b/>
        <sz val="9.5"/>
        <rFont val="Arial"/>
        <family val="2"/>
      </rPr>
      <t>SUSPECTED</t>
    </r>
    <r>
      <rPr>
        <sz val="9.5"/>
        <rFont val="Arial"/>
        <family val="2"/>
      </rPr>
      <t xml:space="preserve"> to occur in the AA?</t>
    </r>
  </si>
  <si>
    <r>
      <t xml:space="preserve">Federally threatened or endangered species are </t>
    </r>
    <r>
      <rPr>
        <b/>
        <sz val="9.5"/>
        <rFont val="Arial"/>
        <family val="2"/>
      </rPr>
      <t>KNOWN</t>
    </r>
    <r>
      <rPr>
        <sz val="9.5"/>
        <rFont val="Arial"/>
        <family val="2"/>
      </rPr>
      <t xml:space="preserve"> to occur in the AA?  List Below.</t>
    </r>
  </si>
  <si>
    <r>
      <t xml:space="preserve">     Project Name:</t>
    </r>
    <r>
      <rPr>
        <u/>
        <sz val="10"/>
        <rFont val="Arial"/>
        <family val="2"/>
      </rPr>
      <t xml:space="preserve">     </t>
    </r>
  </si>
  <si>
    <r>
      <t xml:space="preserve">Total Size of Wetland Involved: </t>
    </r>
    <r>
      <rPr>
        <sz val="8"/>
        <rFont val="Arial"/>
        <family val="2"/>
      </rPr>
      <t>(Record Area, Check and Describe Measurement Method Used)</t>
    </r>
  </si>
  <si>
    <r>
      <t xml:space="preserve">Other </t>
    </r>
    <r>
      <rPr>
        <i/>
        <sz val="9"/>
        <rFont val="Arial"/>
        <family val="2"/>
      </rPr>
      <t>(Describe)</t>
    </r>
  </si>
  <si>
    <t>Potentially Impacted Wetlands</t>
  </si>
  <si>
    <t>ECOLOGICAL DESCRIPTION 2</t>
  </si>
  <si>
    <t>Vegetation Habitat Description</t>
  </si>
  <si>
    <t>Subclass</t>
  </si>
  <si>
    <t>Other Modifiers</t>
  </si>
  <si>
    <t>Lacustrine</t>
  </si>
  <si>
    <t>Palustrine</t>
  </si>
  <si>
    <t>Riverine</t>
  </si>
  <si>
    <t>Rock Bot. (RB) Uncon Bottom(UB) Aquatic Bed(AB) Rocky Shore(RS) Uncon Shore(US) Emergent(EM) Shrub-scrub(SS) Forested (FO)</t>
  </si>
  <si>
    <t>Littoral;     Limnoral</t>
  </si>
  <si>
    <t>Draw a sketch map of the site including relevant portions of the wetland, AA boundary, structures, habitat classes, and other significant features.</t>
  </si>
  <si>
    <t xml:space="preserve">Scale: 1 sq. = </t>
  </si>
  <si>
    <t>Site Map</t>
  </si>
  <si>
    <t>Comments/description</t>
  </si>
  <si>
    <t>Surface flow</t>
  </si>
  <si>
    <t>Groundwater</t>
  </si>
  <si>
    <t>Precipitation</t>
  </si>
  <si>
    <t>Unidirectional</t>
  </si>
  <si>
    <t>Vertical</t>
  </si>
  <si>
    <t>Slope</t>
  </si>
  <si>
    <t>Depressional</t>
  </si>
  <si>
    <r>
      <t>Geomorphic Setting</t>
    </r>
    <r>
      <rPr>
        <sz val="10"/>
        <rFont val="Arial"/>
        <family val="2"/>
      </rPr>
      <t xml:space="preserve"> </t>
    </r>
    <r>
      <rPr>
        <sz val="8"/>
        <rFont val="Arial"/>
        <family val="2"/>
      </rPr>
      <t>(Narrative Description)</t>
    </r>
  </si>
  <si>
    <t>Grading</t>
  </si>
  <si>
    <t>Substrate Embeddedness</t>
  </si>
  <si>
    <t>Compaction</t>
  </si>
  <si>
    <t>Excessive Sedimentation</t>
  </si>
  <si>
    <t>Dumping</t>
  </si>
  <si>
    <t>Excessive Bank Erosion</t>
  </si>
  <si>
    <t>Aggregate or Mineral Mining</t>
  </si>
  <si>
    <t>ADMINISTRATIVE CHARACTERIZATION</t>
  </si>
  <si>
    <t>ECOLOGICAL DESCRIPTION  1</t>
  </si>
  <si>
    <t>The wetland is a habitat oasis in an otherwise dry or urbanized landscape?</t>
  </si>
  <si>
    <t xml:space="preserve">Floating vascular;
Rooted vascular;
Algal; Persistent;
Non-Persistent; 
Broad-leaved deciduous; 
Needle-leaved evergreen; 
Cobble - gravel; 
Sand; Mud; 
Organic </t>
  </si>
  <si>
    <t xml:space="preserve"> 0 - 2%             2-4%            4-10%            &gt;10%</t>
  </si>
  <si>
    <t>Depletion</t>
  </si>
  <si>
    <t>Stressors = Land Use Changes</t>
  </si>
  <si>
    <r>
      <t>Sub basin Name</t>
    </r>
    <r>
      <rPr>
        <sz val="8"/>
        <rFont val="Arial"/>
        <family val="2"/>
      </rPr>
      <t xml:space="preserve"> (8 digit HUC)</t>
    </r>
    <r>
      <rPr>
        <sz val="10"/>
        <rFont val="Arial"/>
        <family val="2"/>
      </rPr>
      <t>:</t>
    </r>
  </si>
  <si>
    <t>Mitigation; Pre-construction</t>
  </si>
  <si>
    <t>Describe the hydrogeomorphic setting of the wetland by circling all conditions that apply.</t>
  </si>
  <si>
    <t xml:space="preserve">Hypersaline(7) ; Eusaline(8); Mixosaline(9); Fresh(0); Acid(a); Circumneutral(c); Alkaline/calcareous(i); Organic(g); Mineral(n); Beaver(b); Partially Drained/ditched(d); Farmed(f); Diked/impounded(h); Artificial Substrate(r); Spoil(s); Excavated(x) </t>
  </si>
  <si>
    <t>Lower perennial; Upper perennial; Intermittent</t>
  </si>
  <si>
    <t>Stressors = artificial barriers</t>
  </si>
  <si>
    <t>No appreciable barriers exist between the AA and other wetland and riparian habitats in the HCE; or there are no other wetland and riparian areas in the HCE.</t>
  </si>
  <si>
    <t>Reference Standard</t>
  </si>
  <si>
    <t>Weirs</t>
  </si>
  <si>
    <r>
      <t xml:space="preserve">33 to 66% of the AA is affected by </t>
    </r>
    <r>
      <rPr>
        <i/>
        <sz val="8"/>
        <rFont val="Arial"/>
        <family val="2"/>
      </rPr>
      <t>in situ</t>
    </r>
    <r>
      <rPr>
        <sz val="8"/>
        <rFont val="Arial"/>
        <family val="2"/>
      </rPr>
      <t xml:space="preserve"> hydrologic alteration; or more widespread impacts result in a 6 in. (15 cm) or less change in mean growing season water table elevation.  Water table behavior must still meet jurisdictional criteria to merit this rating.</t>
    </r>
  </si>
  <si>
    <t>Artificial Water body</t>
  </si>
  <si>
    <t>Based on the list of stressors identified above, rate the severity of their cumulative effect on vegetation structure and complexity for each vegetation layer.</t>
  </si>
  <si>
    <t>Major Highway</t>
  </si>
  <si>
    <t>Secondary  Highway</t>
  </si>
  <si>
    <t>Tertiary Roadway</t>
  </si>
  <si>
    <t>Point Source (urban, ind., ag.)</t>
  </si>
  <si>
    <t>Non-point Source</t>
  </si>
  <si>
    <t>Increased Drainage Area</t>
  </si>
  <si>
    <t>Storm Drain/Urban Runoff</t>
  </si>
  <si>
    <t>Impermeable Surface Runoff</t>
  </si>
  <si>
    <t>Irrigation Return Flows</t>
  </si>
  <si>
    <t>Mining/Natural Gas Extraction</t>
  </si>
  <si>
    <t>Transbasin Diversion</t>
  </si>
  <si>
    <t>Actively Managed Hydrology</t>
  </si>
  <si>
    <t xml:space="preserve">Frequency, duration or magnitude of unnaturally high-water great enough to change the fundamental characteristics of the wetland.  </t>
  </si>
  <si>
    <t>Excessive Erosion</t>
  </si>
  <si>
    <t>Excessive Deposition</t>
  </si>
  <si>
    <t>Fine Sediment Plumes</t>
  </si>
  <si>
    <t>Excessive Turbidity</t>
  </si>
  <si>
    <t>Nearby Construction Site</t>
  </si>
  <si>
    <t>Recent Chemical Spills</t>
  </si>
  <si>
    <t>Nearby Industrial Sites</t>
  </si>
  <si>
    <t>Road Drainage/Runoff</t>
  </si>
  <si>
    <t>Storm Water Runoff</t>
  </si>
  <si>
    <t>Fish/Wildlife Impacts</t>
  </si>
  <si>
    <t>Vegetation Impacts</t>
  </si>
  <si>
    <t>Acid Mine Drainage</t>
  </si>
  <si>
    <t>Point Source Discharge</t>
  </si>
  <si>
    <t>Excessive Temperature Regime</t>
  </si>
  <si>
    <t>Lack of Shading</t>
  </si>
  <si>
    <t>Reservoir/Power Plant Discharge</t>
  </si>
  <si>
    <t>Industrial Discharge</t>
  </si>
  <si>
    <t>Unnatural Saturation/Desaturation</t>
  </si>
  <si>
    <t xml:space="preserve">Mechanical Soil Disturbance </t>
  </si>
  <si>
    <t>Dumping/introduced Soil</t>
  </si>
  <si>
    <t>Plowing/Disking</t>
  </si>
  <si>
    <t>Channel Instability/Over Widening</t>
  </si>
  <si>
    <t>Reconfigured Stream Channels</t>
  </si>
  <si>
    <t>Artificial Banks/Shoreline</t>
  </si>
  <si>
    <t>Beaver Dam Removal</t>
  </si>
  <si>
    <t>Lack or Excess of Woody Debris</t>
  </si>
  <si>
    <t>Vegetation layer has been completely removed or altered to the extent that is no longer comparable to the natural structure, diversity and composition.</t>
  </si>
  <si>
    <t>% AA</t>
  </si>
  <si>
    <t>Previous HGM Class</t>
  </si>
  <si>
    <t>Unknown</t>
  </si>
  <si>
    <t>Hydrology</t>
  </si>
  <si>
    <t>Over-bank          0              1              2              3              &gt;3</t>
  </si>
  <si>
    <t xml:space="preserve">                         0              1              2              3              &gt;3</t>
  </si>
  <si>
    <t>Scoring rules:</t>
  </si>
  <si>
    <t>Augmentation</t>
  </si>
  <si>
    <t>Sand Accumulation</t>
  </si>
  <si>
    <t>Comments</t>
  </si>
  <si>
    <t>Temperature</t>
  </si>
  <si>
    <t>=</t>
  </si>
  <si>
    <t>+</t>
  </si>
  <si>
    <t>Railroad</t>
  </si>
  <si>
    <t>Bike Path</t>
  </si>
  <si>
    <t>Urban Development</t>
  </si>
  <si>
    <t>Agricultural Development</t>
  </si>
  <si>
    <t>Artificial Water Body</t>
  </si>
  <si>
    <t>Fence</t>
  </si>
  <si>
    <t>Industrial/commercial</t>
  </si>
  <si>
    <t>Urban</t>
  </si>
  <si>
    <t>Residential</t>
  </si>
  <si>
    <t>Rural</t>
  </si>
  <si>
    <t>Dryland Farming</t>
  </si>
  <si>
    <t>Intensive Agriculture</t>
  </si>
  <si>
    <t>Orchards or Nurseries</t>
  </si>
  <si>
    <t>Livestock Grazing</t>
  </si>
  <si>
    <t>Transportation Corridor</t>
  </si>
  <si>
    <t>Urban Parklands</t>
  </si>
  <si>
    <t>Physical Resource Extraction</t>
  </si>
  <si>
    <t>Biological Resource Extraction</t>
  </si>
  <si>
    <t>Dams/impoundments</t>
  </si>
  <si>
    <t>Abiotic and Biotic Habitat</t>
  </si>
  <si>
    <t>1.0 - 0.9</t>
  </si>
  <si>
    <t>&lt;0.9 - 0.8</t>
  </si>
  <si>
    <t>&lt;0.8 - 0.7</t>
  </si>
  <si>
    <t>&lt;0.7 - 0.6</t>
  </si>
  <si>
    <t>&lt;0.6</t>
  </si>
  <si>
    <t>Highly Functioning</t>
  </si>
  <si>
    <t>Functioning Impaired</t>
  </si>
  <si>
    <t>Non-functioning</t>
  </si>
  <si>
    <t>Other special concerns (please describe)</t>
  </si>
  <si>
    <t>HYDROGEOMORPHIC SETTING</t>
  </si>
  <si>
    <t>Historical Conditions</t>
  </si>
  <si>
    <t>Variable 1 Score</t>
  </si>
  <si>
    <t>Variable Score</t>
  </si>
  <si>
    <t>Condition Class</t>
  </si>
  <si>
    <t xml:space="preserve">Variable 4 Score </t>
  </si>
  <si>
    <t xml:space="preserve">Variable 5 Score </t>
  </si>
  <si>
    <t>Weighted Sub-variable Score</t>
  </si>
  <si>
    <t>Veg. Layer Sub-variable Score</t>
  </si>
  <si>
    <t>1.  Transcribe variable scores from each variable data sheet to the corresponding cell in the variable score table.</t>
  </si>
  <si>
    <t xml:space="preserve">2.  In each Functional Capacity Index (FCI) equation, enter the corresponding variable scores in the equation cells.  Do not enter values in the crossed cells lacking labels.  </t>
  </si>
  <si>
    <t>3.  Add the variable scores to calculate the total functional points achieved for each function.</t>
  </si>
  <si>
    <t>4.  Divide the total functional points achieved by the functional points possible.  The typical number of total points possible is provided, however, if a variable is added or subtracted to FCI equation the total possible points must be adjusted</t>
  </si>
  <si>
    <t>Variable 3:</t>
  </si>
  <si>
    <t>Variable 4:</t>
  </si>
  <si>
    <t>Variable 5:</t>
  </si>
  <si>
    <t>Variable 6:</t>
  </si>
  <si>
    <t>Variable 7:</t>
  </si>
  <si>
    <t>Variable 8:</t>
  </si>
  <si>
    <t>Variable 1:</t>
  </si>
  <si>
    <t>Variable 2:</t>
  </si>
  <si>
    <t>VARIABLE SCORE TABLE</t>
  </si>
  <si>
    <t>2. Identify artificial barriers to dispersal and migration of organisms within the HCE that intercede between the AA and surrounding habitats.  Mark the stressors present with a check in the first column and describe the general nature, severity and extent of each.  List additional stressors in empty rows at the bottom of the table and explain.</t>
  </si>
  <si>
    <t>1. Use the stressor list and knowledge of the watershed to catalog type-specific impairments of the AA’s water source.  Mark the stressors present with a check in the first column and describe the general nature, severity and extent of each.  List additional stressors in empty rows at the bottom of the table and explain.</t>
  </si>
  <si>
    <t>2. Considering the composite effect of stressors on the water source, rate the condition of this variable with the aid of the scoring guidelines.</t>
  </si>
  <si>
    <t>1. Identify impacts to the natural distribution of water throughout the AA and catalog them in the stressor table.</t>
  </si>
  <si>
    <t>1. Identify impacts to the natural outflow of water from the AA and catalog them in the stressor table.</t>
  </si>
  <si>
    <t>4. Transcribe sub-variable scores to the following variable scoring page and compute the sum.</t>
  </si>
  <si>
    <t>1. Identify impacts to geomorphological setting and topography within the AA and record them on the stressor checklist.</t>
  </si>
  <si>
    <t>2.Considering all of the stressors identified, assign an overall variable score using the scoring guidelines.</t>
  </si>
  <si>
    <t>Sub-variable Score</t>
  </si>
  <si>
    <t>3. Considering the composite effect of all of identified barriers to migration and dispersal (i.e., stressors), assign an overall variable score using the scoring guidelines.</t>
  </si>
  <si>
    <t>Use the table to score the Chemical Environment Variable circling the applicable scoring rules.</t>
  </si>
  <si>
    <t>Single Factor</t>
  </si>
  <si>
    <t>Composite Score</t>
  </si>
  <si>
    <t>Sum of Sub-variable Scores</t>
  </si>
  <si>
    <t>Variable 2 Score</t>
  </si>
  <si>
    <t>Ditch or Aqueduct</t>
  </si>
  <si>
    <t>Aquatic Organism Barriers</t>
  </si>
  <si>
    <t>Road Grades</t>
  </si>
  <si>
    <t>Ponding/Impoundment</t>
  </si>
  <si>
    <t>Channel Incision/Entrenchment</t>
  </si>
  <si>
    <t>Hardened/Engineered Channel</t>
  </si>
  <si>
    <t>Enlarged Channel</t>
  </si>
  <si>
    <t>Dikes/Levees/Berms</t>
  </si>
  <si>
    <t>Sediment/Fill Accumulation</t>
  </si>
  <si>
    <t>Dikes/Levees</t>
  </si>
  <si>
    <t>Artificial Stream Banks</t>
  </si>
  <si>
    <t>Confined Bridge Openings</t>
  </si>
  <si>
    <t>Over Saturation</t>
  </si>
  <si>
    <t>Sub-variable Scoring Guidelines</t>
  </si>
  <si>
    <t xml:space="preserve"> -If the AA is part of a water body that is recognized as impaired or recommended for TMDL development for one of the   factors, then score that sub-variable 0.65 or lower.</t>
  </si>
  <si>
    <t>See sub-variable scoring guidelines on following page</t>
  </si>
  <si>
    <t>Hoof Shear/Pugging</t>
  </si>
  <si>
    <t>Dredging/Excavation/Mining</t>
  </si>
  <si>
    <t>AA wetland maintains its fundamental natural hydrogeomorphic characteristics</t>
  </si>
  <si>
    <t>Ditches or Drains (tile, etc.)</t>
  </si>
  <si>
    <t>Channels Only</t>
  </si>
  <si>
    <t>General</t>
  </si>
  <si>
    <t>Fill, including dikes, road grades, etc.</t>
  </si>
  <si>
    <t>Loss of Zonation/Homogenization</t>
  </si>
  <si>
    <t>Brush Cutting/Shrub Removal</t>
  </si>
  <si>
    <t>Stressors have little to no effect on the magnitude, timing or hydrodynamics of the AA water outflow regime.</t>
  </si>
  <si>
    <t xml:space="preserve">High- or low-water outflows are mildly to moderately affected, but at intermediate ("normal") levels flow continues essentially unaltered in quantity or character. </t>
  </si>
  <si>
    <t>Unnatural drawdown events minor, rare or non-existent, very slight uniform depletion, or trivial alteration of hydrodynamics.</t>
  </si>
  <si>
    <t xml:space="preserve">Unnatural high-water events minor, rare or non-existent, slight uniform increase in amount of inflow, or trivial alteration of hydrodynamics. </t>
  </si>
  <si>
    <t>Evaluator Name(s):</t>
  </si>
  <si>
    <t xml:space="preserve"> ac.</t>
  </si>
  <si>
    <t>Culverts or Constrictions</t>
  </si>
  <si>
    <t>Channelization</t>
  </si>
  <si>
    <t>US FWS habitat classification according as reported in Cowardin et al. (1979).</t>
  </si>
  <si>
    <r>
      <t xml:space="preserve">Examples
</t>
    </r>
    <r>
      <rPr>
        <sz val="7"/>
        <rFont val="Arial"/>
        <family val="2"/>
      </rPr>
      <t>Temporarily flooded(A); 
Saturated(B); 
Seasonally flooded(C); 
Seas.-flood./sat.(E); 
Semi-Perm. flooded(F); 
Intermittently exposed(G); 
Artificially flooded(K); 
Sat./semiperm./Seas. (Y); 
Int. exposed/permenant(Z)</t>
    </r>
  </si>
  <si>
    <r>
      <t>2. The area within this perimeter is the</t>
    </r>
    <r>
      <rPr>
        <b/>
        <sz val="10"/>
        <rFont val="Arial"/>
        <family val="2"/>
      </rPr>
      <t xml:space="preserve"> Habitat Connectivity Envelope (HCE)</t>
    </r>
    <r>
      <rPr>
        <sz val="10"/>
        <rFont val="Arial"/>
        <family val="2"/>
      </rPr>
      <t>.</t>
    </r>
  </si>
  <si>
    <t>3. Within the HCE, outline the current extent of naturally occurring wetland and riparian habitat.  Do not include habitats such as excavated ponds or reservoir induced fringe wetlands.</t>
  </si>
  <si>
    <t>4.  Outline the historical extent of wetland and riparian habitats (i.e., existing natural wetlands plus those that have been destroyed).</t>
  </si>
  <si>
    <t>80 to 60% of historical wetland habitat area within the HCE is still present
(20% to 40% of habitat area lost).</t>
  </si>
  <si>
    <t>More than 80% of historical wetland habitat area within the HCE is still present
(less than 20% of habitat area lost).</t>
  </si>
  <si>
    <t xml:space="preserve"> Less than 60 to 25% of historical wetland habitat area within the HCE is still present
(more than 40 to 75% of habitat area lost).</t>
  </si>
  <si>
    <t>Less than 25% of the historical wetland habitat area within the HCE still in existence (more than 70% of habitat lost).</t>
  </si>
  <si>
    <t>Unnatural drawdown events occasional, short duration and/or mild; or uniform depletion up to 20%; or mild to moderate reduction of peak flows or capacity of water to perform work.</t>
  </si>
  <si>
    <t>Occasional unnatural high-water events, short in duration and/or mild in intensity; or uniform augmentation up to 20%; or mild to moderate increase of peak flows or capacity of water to perform work.</t>
  </si>
  <si>
    <t>Unnatural drawdown events common and of mild to moderate intensity and/or duration; or uniform depletion up to 50%; or moderate to substantial reduction of peak flows or capacity of water to perform work.</t>
  </si>
  <si>
    <r>
      <t xml:space="preserve">Unnatural drawdown events occur frequently with a moderate to high intensity and/or duration; or uniform depletion up to 75%; or substantial reduction of peak flows or capacity of water to perform work.  </t>
    </r>
    <r>
      <rPr>
        <b/>
        <sz val="8"/>
        <rFont val="Arial"/>
        <family val="2"/>
      </rPr>
      <t>Wetlands with actively managed or wholly artificial hydrology will usually score in this range or lower.</t>
    </r>
  </si>
  <si>
    <r>
      <t>Common occurrence of unnatural high-water events, some of which may be severe in nature or exist for a substantial portion of the growing season; or uniform augmentation more than 50% or capacity of water to perform work.</t>
    </r>
    <r>
      <rPr>
        <b/>
        <sz val="8"/>
        <rFont val="Arial"/>
        <family val="2"/>
      </rPr>
      <t xml:space="preserve"> Wetlands with actively managed or wholly artificial hydrology will usually score in this range or lower.</t>
    </r>
  </si>
  <si>
    <t>Water source diminished enough to threaten or extinguish wetland hydrology in the AA.</t>
  </si>
  <si>
    <t>Alteration of Water Source</t>
  </si>
  <si>
    <t>Little or no alteration has been made to the way in which water is distributed throughout the wetland.  AA maintains a natural hydrologic regime.</t>
  </si>
  <si>
    <t xml:space="preserve">High- or low-water outflows are  moderately affected, mild alteration of intermediate level outflow occurs; or hydrodynamics moderately affected. </t>
  </si>
  <si>
    <t>Outflow at all stages is moderately to highly impaired resulting in persistent flooding of portions of the AA or unnatural drainage; or outflow hydrodynamics severely disrupted.</t>
  </si>
  <si>
    <t>The natural outflow regime is profoundly impaired.  Down-gradient hydrologic connection severed or nearly so.  Alterations may cause widespread unnatural persistent flooding or dewatering of the wetland system.</t>
  </si>
  <si>
    <t>Topography essentially unaltered from the natural state, or alterations appear to have a minimal effect on wetland functioning and condition. Patch or microtopographic complexity may be slightly altered, but native plant communities are still supported.</t>
  </si>
  <si>
    <t>Alterations to topography result in small but detectable changes to habitat conditions in some or all of the AA; or more severe impacts exist but affect less than 10% of the AA.</t>
  </si>
  <si>
    <t xml:space="preserve">Changes to AA topography may be pervasive but generally mild to moderate in severity.  May include patches of more significant habitat alteration; or more severe alterations affect up to 20 % of the AA. </t>
  </si>
  <si>
    <t xml:space="preserve">At least one important surface type or landform has been eliminated or created; microtopography has been strongly impacted throughout most or all of the AA; or more severe alterations affect up to 50%  of the AA.  Evidence that widespread diminishment or alteration of native plant community exist due to physical habitat alterations.  Most incidentally created wetland habitat such as that created by roadside ditches and the like would score in this range or lower. </t>
  </si>
  <si>
    <t>Pervasive geomorphic alterations have caused a fundamental change in site character and functioning, commonly resulting in a conversion to upland or deepwater habitat.</t>
  </si>
  <si>
    <t xml:space="preserve">Stressors present with enough intensity to cause significant changes in the character of vegetation, including alteration of layer coverage, structural complexity and species composition.  The vegetation layer retains its essential character though.  AA's with a high proportion of non-native grasses will commonly fall in this class.  Stress related change should generally be less than 33% for any given attribute (e.g., 33% cover of invasive, 33% reduction in richness or cover) if the stressor is evenly distributed throughout the wetland.  Stress related change could be as much as 66% for a given attribute if stressors are confined to patches comprising less than 25% of the wetland. </t>
  </si>
  <si>
    <t xml:space="preserve">Stressor intensity severe enough to cause profound changes to the fundamental character of the vegetation layer.  Stress-related change should generally be less than 66% for any given attribute (e.g., 66% cover of invasive, 66% reduction in richness or cover) if the stressor is evenly distributed throughout the wetland.  Stress related change could be as much as 80% of a given attribute if stressors are confined to patches comprising less than 50% of the wetland. </t>
  </si>
  <si>
    <t xml:space="preserve">This variable in concerned with up gradient hydrologic connectivity.  It is a measure of the impacts to the water source of the AA.  To score this variable, use the list to identify stressors that alter the amount of water entering the AA.  Stressors can impact water source by depletion, augmentation, or alteration of the timing of inflow. </t>
  </si>
  <si>
    <t>More than 66% of the AA is affected by hydrologic alteration which changes the fundamental functioning of the wetland system, generally exhibited as a conversion to upland or deep water habitat.</t>
  </si>
  <si>
    <t>This variable in concerned with up gradient hydrologic connectivity.  It is a measure of the impacts to the water source of the AA.  To score this variable, use the list to identify stressors that alter the amount of water entering the AA.  Stressors can impact</t>
  </si>
  <si>
    <t>Stressors present at intensity levels sufficient to cause detectable, but minor, changes in layer composition.  Stress related change should generally be less than 10% for any given attribute (e.g., 10% cover of invasive, 10% reduction in richness or cover) if the stressor is evenly distributed throughout the wetland.  Stress related change could be as high as  33% for a given attribute if stressors are confined to patches comprising less than 10% of the wetland.</t>
  </si>
  <si>
    <t>Divide by the Number of Functions Scored</t>
  </si>
  <si>
    <t>Notes (include information on the AA's HGM subclass and regional subclass):</t>
  </si>
  <si>
    <t>2. Considering all of the stressors identified, assign an overall variable score using the scoring guidelines.  In most cases, the Water Source variable score will set the upper limit for the Water Distribution score.</t>
  </si>
  <si>
    <t>2.Considering all of the stressors identified, assign an overall variable score using the scoring guidelines.  Take in to account the cumulative effect of stressors on the wetland's ability to export water and water-borne materials.  In most cases the Water Source variable will set the upper limit for the Water Outflow score.</t>
  </si>
  <si>
    <t>Metal staining on rocks and veg.</t>
  </si>
  <si>
    <t>Bi-directional</t>
  </si>
  <si>
    <r>
      <t>Geomorphic Setting</t>
    </r>
    <r>
      <rPr>
        <sz val="10"/>
        <rFont val="Arial"/>
        <family val="2"/>
      </rPr>
      <t xml:space="preserve"> </t>
    </r>
    <r>
      <rPr>
        <sz val="8"/>
        <rFont val="Arial"/>
        <family val="2"/>
      </rPr>
      <t>(Narrative Description.  Include approx. stream order for riverine)</t>
    </r>
  </si>
  <si>
    <t xml:space="preserve">Barriers impeding migration/dispersal between the AA and up to 33% of surrounding wetland/riparian habitat highly permeable and easily passed by most organisms.  Examples could include gravel roads, minor levees, ditches or barbed-wire fences.  More significant barriers (see "functioning category below) could affect migration to up to 10% of surrounding wetland/riparian habitat. </t>
  </si>
  <si>
    <t>Barriers to migration and dispersal retard the ability of many organisms/propagules to pass between the AA and up to 66% of wetland/riparian habitat.  Passage of organisms and propagules through such barriers is still possible, but it may be constrained to certain times of day, be slow, dangerous or require additional travel.  Busy two-lane roads, culverted areas, small to medium artificial water bodies or small earthen dams would commonly rate a score in this range.  More significant barriers (see "functioning impaired" category below) could affect migration to up to 10% of surrounding wetland/riparian habitat.</t>
  </si>
  <si>
    <t>Barriers to migration and dispersal preclude the passage of some types of organisms/propagules between the AA and up to 66% of surrounding wetland/riparian habitat.  Travel of those animals which can potential negotiate the barrier are strongly restricted and may include a high chance of mortality.  Up to 33% of surrounding wetland/riparian habitat could be functionally isolated from the AA.</t>
  </si>
  <si>
    <t>AA is essentially isolated from surrounding wetland/riparian habitat by impermeable migration and dispersal barriers.  An interstate highway or concrete-lined water conveyance canal are examples of barriers which would generally create functional isolation between the AA and wetland/riparian habitat in the HCE.</t>
  </si>
  <si>
    <t>Common occurrence of unnatural high-water events, of a mild to moderate intensity and/or duration; or uniform augmentation up to 50%; or moderate to substantial increase of peak flows or capacity of water to perform work.</t>
  </si>
  <si>
    <t>26-50% of AA with Buffer</t>
  </si>
  <si>
    <t>Average Buffer width is 190-250m</t>
  </si>
  <si>
    <t>Average Buffer width is 0-5m</t>
  </si>
  <si>
    <t>Average Buffer width is 101-189m</t>
  </si>
  <si>
    <t>Subvariable Score</t>
  </si>
  <si>
    <t>Buffer Width (m)</t>
  </si>
  <si>
    <t xml:space="preserve">Buffer vegetation is predominately native vegetation, human-caused disturbance of the substrate is not evident, and human visitation is minimal.  Common examples:  Wilderness areas, undeveloped forest and range lands. </t>
  </si>
  <si>
    <t>Buffer vegetation may have a mixed native-nonnative composition, but characteristic structure and complexity remain.  Soils are mostly undisturbed or have recovered from past human disturbance.  Little or only low-impact human visitation.  Buffers with higher levels of substrate disturbance may be included here if the buffer is still able to maintain predominately native vegetation.  Common examples: Dispursed camping areas in national forests, common in wildland parks (e.g. State Parks) and open spaces.</t>
  </si>
  <si>
    <t>Buffer vegetation is substantially composed of non-native species.  Vegetation structure may be somewhat altered, such as by brush clearing.  Moderate substrate distrbance and compaction occurs, and small pockets of greater disturbance may exist.  Common examples: City natural areas, mountain hay meadows.</t>
  </si>
  <si>
    <t xml:space="preserve">Buffer vegetation is substantially composed of non-native species and vegetation structure has been strongly altered by the complete removal of one or more strata.  Soil disturbance and the intensity of human visitation are generally high.  Common examples: Open lands around resource extraction sites (e.g., gravel mines), clear cut logging areas, ski slopes.  </t>
  </si>
  <si>
    <t>Line #</t>
  </si>
  <si>
    <t>Buffer is nearly or entirely absent.</t>
  </si>
  <si>
    <t>Buffer Condition Scoring Guidelines</t>
  </si>
  <si>
    <t>Buffer Width Scoring Guidelines</t>
  </si>
  <si>
    <t>% Buffer Scoring Guidelines</t>
  </si>
  <si>
    <t>Surrounding Landscape has been subjected to a marked shift in land use, however, the land retains much of its capacity to support natural wetland function and it is not an overt source of pollutants or sediment.  Moderate-intensity land uses such as dry-land farming, urban "green" corridors, or moderate cattle grazing would commonly be placed within this scoring range.</t>
  </si>
  <si>
    <t>Record measured buffer widths in the spaces below and average.</t>
  </si>
  <si>
    <t xml:space="preserve">Surrounding Land Use </t>
  </si>
  <si>
    <r>
      <t xml:space="preserve">Buffer Score
</t>
    </r>
    <r>
      <rPr>
        <b/>
        <sz val="8"/>
        <rFont val="Arial"/>
        <family val="2"/>
      </rPr>
      <t>(Lowest score)</t>
    </r>
  </si>
  <si>
    <t>No appreciable land use change has been imposed Surrounding Landscape.</t>
  </si>
  <si>
    <t>Average Buffer width is 6-30m</t>
  </si>
  <si>
    <t>Average Buffer width is 31-100m</t>
  </si>
  <si>
    <t>Avg. Buffer Width (m)</t>
  </si>
  <si>
    <t>The Surrounding Landscape is essentially comletely developed or is otherwise a cause of severe ecological stress on wetland habitats.  Commercial developments or highly urban landscapes generally rate a score of less than 0.6.</t>
  </si>
  <si>
    <t>Land use changes within the Surrounding Landscape has been substantial including the a moderate to high coverage (up to 50%) of impermeable surfaces, bare soil, or other artificial surfaces; considerable in-flow urban runoff or fertilizer-rich waters common.  Supportive capacity of the land has been greatly diminished but not totally extinguished.  Intensively logged areas, low-density urban developments, some urban parklands and many cropping situations would commonly rate a score within this range.</t>
  </si>
  <si>
    <t>This sub-variable is a measure of how isolated from other naturally-occurring wetlands or riparian habitat the AA has become as the result of habitat destruction.  To score this sub-variable, estimate the percent of naturally-occurring wetland/riparian habitat that has been lost (by filling, draining, development, or whatever means) within the 500-meter-wide belt surrounding the AA.  This zone is called the Habitat Connectivity Envelope (HCE).  In most cases the evaluator must use best professional judgment to estimate the amount of natural wetland loss.  Historical photographs, National Wetland Inventory (NWI) maps, hydric soil maps can be helpful in making these determinations.  Floodplain maps are especially valuable in river-dominated regions, such as the Front Range urban corridor.  Evaluation of landforms and habitat patterns in the context of perceivable land use change is used to steer estimates of the amount of wetland loss within the HCE.</t>
  </si>
  <si>
    <t xml:space="preserve">     - Use your knowledge of the history of the area and evident land use change to identify where habitat losses have occurred.  Additional research can be utilized to increase the accuracy of this estimate including consideration of floodplain maps, historical aerial photographs, soil maps, etc.</t>
  </si>
  <si>
    <t xml:space="preserve">This sub-variable is intended to rate the degree to which the AA has become isolated from existing neighboring wetland and riparian habitat by artificial barriers that inhibit migration or dispersal of organisms.  On the aerial photograph, identify the man-made barriers within the HCE that intercede between the AA and surrounding wetlands and riparian areas, and identify them by type on the stressor list.  Score this variable based on the barriers’ impermeability to migration and dispersal and the amount of surrounding wetland/riparian habitat they affect.  </t>
  </si>
  <si>
    <t>Stream Order:</t>
  </si>
  <si>
    <t>Elevation</t>
  </si>
  <si>
    <t>Restoration</t>
  </si>
  <si>
    <t xml:space="preserve">Variable 1: Habitat Connectivity </t>
  </si>
  <si>
    <t>1. On the aerial photo, create a 500 m perimeter around the AA.</t>
  </si>
  <si>
    <t xml:space="preserve">The Habitat Connectivity Variable is described by two sub-variables – Neighboring Wetland and Riparian Habitat Loss and Barriers to Migration and Dispersal.  These sub-variables were treated as independent variables in FACWet Version 2.0.  The merging of these variables makes their structure more consistent with that of other composite variables in FACWet.  The new variable configuration also makes this landscape variable more accurately reflect the interactions amongst aquatic habitats in Colorado’s agricultural and urbanized landscapes, which have a naturally low density of wetlands. The two Habitat Connectivity Sub-variables are scored in exactly the same manner as their FACWet 2.0 counterparts, as described below.  The Habitat Connectivity Variable score is simply the arithmetic average of the two sub-variable scores which is entered on the second page of the Variable 1 data form.  If there is little or no wetland or riparian habitat in the Habitat Connectivity Envelope (defined below), then Sub-variable 1.1 is not scored.   </t>
  </si>
  <si>
    <t>SV 1.1 Score</t>
  </si>
  <si>
    <t>SV 1.2 Score</t>
  </si>
  <si>
    <t>Add SV 1.1 and 1.2 scores and divide by two to calculate variable score</t>
  </si>
  <si>
    <t xml:space="preserve">5.  Calculate the area of existing and historical wetlands.  Divide the area of existing wetland by the total amount of existing and historical wetland and riparian habitat, and determine the variable score using the guidelines below.  Enter sub-variable score at the bottom of p.2 of the Habitat Connectivity data form. </t>
  </si>
  <si>
    <t>90 - 100% of AA with Buffer</t>
  </si>
  <si>
    <t>70-90% of AA with Buffer</t>
  </si>
  <si>
    <t>51-69% of AA with Buffer</t>
  </si>
  <si>
    <t>0-25% of AA with Buffer</t>
  </si>
  <si>
    <t>SV 2.3 - Average Buffer Width Score</t>
  </si>
  <si>
    <t>SV 2.3 -  Average Buffer Width</t>
  </si>
  <si>
    <t>)  ÷</t>
  </si>
  <si>
    <t>(</t>
  </si>
  <si>
    <t>Some land use change has occurred in the Surrounding Landscape, but changes have minimal effect on the the landscape's capacity to support characteristic aquatic functioning, either because land use is not intensive, for example haying, light grazing, or low intensity silviculture, or more  substantial changes occur in approximately less than 10% of the area.</t>
  </si>
  <si>
    <r>
      <t xml:space="preserve">This variable is concerned with </t>
    </r>
    <r>
      <rPr>
        <b/>
        <i/>
        <sz val="8"/>
        <rFont val="Arial"/>
        <family val="2"/>
      </rPr>
      <t>up-gradient</t>
    </r>
    <r>
      <rPr>
        <i/>
        <sz val="8"/>
        <rFont val="Arial"/>
        <family val="2"/>
      </rPr>
      <t xml:space="preserve"> hydrologic connectivity.  It is a measure of impacts to the AA's water source, including the quantity and timing of water delivery, and the ability of source water to perform work such as sediment transport, erosion, soil pore flushing, etc.  To score this variable, identify stressors that alter the source of water to the AA, and record their presence on the stressor list.  Stressors can impact water source by depletion, augmentation, or alteration of inflow timing or hydrodynamics.  This variable is designed to assess water quantity, power and timing, not water quality.  Water quality will be evaluated in Variable 7.</t>
    </r>
  </si>
  <si>
    <t>1.  Stressors are grouped into sub-variables which have a similar signature or set of causes.</t>
  </si>
  <si>
    <t xml:space="preserve">3. For each sub-variable, determine its score using the scoring guideline table provided on the second page of the scoring sheet.  Scoring sub-variables is carried out in exactly the same way as normal variable scoring.  </t>
  </si>
  <si>
    <t xml:space="preserve">5. The lowest sub-variable score sets the letter grade range.  The composite of sub-variables influences the score within that range. </t>
  </si>
  <si>
    <t>Sub-variable</t>
  </si>
  <si>
    <t>SV 7.1
Nutrient Enrichment/
Eutrophication/
Oxygen (D.O.)</t>
  </si>
  <si>
    <t>SV 7.2
Sedimentation/
Turbidity</t>
  </si>
  <si>
    <t>SV 7.3
Toxic contamination/
pH</t>
  </si>
  <si>
    <t>SV 7.4
Temperature</t>
  </si>
  <si>
    <t>SV 7.5
Soil chemistry/
Redox potential</t>
  </si>
  <si>
    <t>Input each sub-variable score from p. 1 of the V7 data form and calculate the sum.</t>
  </si>
  <si>
    <t xml:space="preserve">Variable 7 Score </t>
  </si>
  <si>
    <t>Variable 7: Water and Soil Chemical Environment</t>
  </si>
  <si>
    <t>Variable 2: Contributing Area</t>
  </si>
  <si>
    <t>Variable 2: Contributing Area (p. 2)</t>
  </si>
  <si>
    <t>Variable 3: Water Source</t>
  </si>
  <si>
    <t xml:space="preserve">Variable 3 Score </t>
  </si>
  <si>
    <t>Variable 4: Water Distribution</t>
  </si>
  <si>
    <t>Variable 5: Water Outflow</t>
  </si>
  <si>
    <t>Variable 6: Geomorphology</t>
  </si>
  <si>
    <t>Variable 6 Score</t>
  </si>
  <si>
    <t>Variable 8: Vegetation Structure and Complexity</t>
  </si>
  <si>
    <t>Sub-variable 8 Scoring Guidelines:</t>
  </si>
  <si>
    <t>Variable 8 Score</t>
  </si>
  <si>
    <t>9.    Divide the sum of "Veg. Layer Sub-variable Scores" by the total coverage of all layers scored.  This product is the Variable 8 score.  Enter this number in the labeled box at the bottom of this page.</t>
  </si>
  <si>
    <t>5. Enter the percent cover values as decimals in the row of the stressor table labeled " Reference/expected Percent Cover of Layer".  Note, percentages will often sum to more than 100% (1.0).</t>
  </si>
  <si>
    <t xml:space="preserve">4.  Record the Reference Standard or expected percent coverage of each vegetation layer to create the sub-variable weighting factor.  The condition of predominant vegetation layers has a greater influence on the variable score than do minor components. </t>
  </si>
  <si>
    <t>6.  Determine the severity of stressors acting on each individual canopy layers, indicating their presence with checks in the appropriate boxes of the stressor table.  The difference between the expected and observed stratum coverages is one measure of stratum alteration.</t>
  </si>
  <si>
    <r>
      <t>V2</t>
    </r>
    <r>
      <rPr>
        <vertAlign val="subscript"/>
        <sz val="9"/>
        <rFont val="Arial"/>
        <family val="2"/>
      </rPr>
      <t>CA</t>
    </r>
  </si>
  <si>
    <t>Contributing Area (CA)</t>
  </si>
  <si>
    <t>Habitat Connectivity (Connect)</t>
  </si>
  <si>
    <t>Water Source (Source)</t>
  </si>
  <si>
    <t>Water Distribution (Dist)</t>
  </si>
  <si>
    <t>Water  Outflow (Outflow)</t>
  </si>
  <si>
    <t>Geomorphology (Geom)</t>
  </si>
  <si>
    <t>Chemical Environment (Chem)</t>
  </si>
  <si>
    <t>Vegetation Structure and Complexity (Veg)</t>
  </si>
  <si>
    <r>
      <t>(2 x V8</t>
    </r>
    <r>
      <rPr>
        <vertAlign val="subscript"/>
        <sz val="9"/>
        <rFont val="Arial"/>
        <family val="2"/>
      </rPr>
      <t>veg</t>
    </r>
    <r>
      <rPr>
        <sz val="9"/>
        <rFont val="Arial"/>
        <family val="2"/>
      </rPr>
      <t>)</t>
    </r>
  </si>
  <si>
    <r>
      <t>(3 x V3</t>
    </r>
    <r>
      <rPr>
        <vertAlign val="subscript"/>
        <sz val="9"/>
        <rFont val="Arial"/>
        <family val="2"/>
      </rPr>
      <t>source</t>
    </r>
    <r>
      <rPr>
        <sz val="9"/>
        <rFont val="Arial"/>
        <family val="2"/>
      </rPr>
      <t>)</t>
    </r>
  </si>
  <si>
    <r>
      <t>(2 x V4</t>
    </r>
    <r>
      <rPr>
        <vertAlign val="subscript"/>
        <sz val="9"/>
        <rFont val="Arial"/>
        <family val="2"/>
      </rPr>
      <t>dist</t>
    </r>
    <r>
      <rPr>
        <sz val="9"/>
        <rFont val="Arial"/>
        <family val="2"/>
      </rPr>
      <t>)</t>
    </r>
  </si>
  <si>
    <r>
      <t>(2 x V5</t>
    </r>
    <r>
      <rPr>
        <vertAlign val="subscript"/>
        <sz val="9"/>
        <rFont val="Arial"/>
        <family val="2"/>
      </rPr>
      <t>outflow</t>
    </r>
    <r>
      <rPr>
        <sz val="9"/>
        <rFont val="Arial"/>
        <family val="2"/>
      </rPr>
      <t>)</t>
    </r>
  </si>
  <si>
    <r>
      <t>V7</t>
    </r>
    <r>
      <rPr>
        <vertAlign val="subscript"/>
        <sz val="9"/>
        <rFont val="Arial"/>
        <family val="2"/>
      </rPr>
      <t>chem</t>
    </r>
  </si>
  <si>
    <r>
      <t>V6</t>
    </r>
    <r>
      <rPr>
        <vertAlign val="subscript"/>
        <sz val="9"/>
        <rFont val="Arial"/>
        <family val="2"/>
      </rPr>
      <t>geom</t>
    </r>
  </si>
  <si>
    <r>
      <t>(2 x V3</t>
    </r>
    <r>
      <rPr>
        <vertAlign val="subscript"/>
        <sz val="9"/>
        <rFont val="Arial"/>
        <family val="2"/>
      </rPr>
      <t>source</t>
    </r>
    <r>
      <rPr>
        <sz val="9"/>
        <rFont val="Arial"/>
        <family val="2"/>
      </rPr>
      <t>)</t>
    </r>
  </si>
  <si>
    <r>
      <t>V8</t>
    </r>
    <r>
      <rPr>
        <vertAlign val="subscript"/>
        <sz val="9"/>
        <rFont val="Arial"/>
        <family val="2"/>
      </rPr>
      <t>veg</t>
    </r>
  </si>
  <si>
    <r>
      <t>V3</t>
    </r>
    <r>
      <rPr>
        <vertAlign val="subscript"/>
        <sz val="9"/>
        <rFont val="Arial"/>
        <family val="2"/>
      </rPr>
      <t>source</t>
    </r>
  </si>
  <si>
    <r>
      <t>(2 x V6</t>
    </r>
    <r>
      <rPr>
        <vertAlign val="subscript"/>
        <sz val="9"/>
        <rFont val="Arial"/>
        <family val="2"/>
      </rPr>
      <t>geom</t>
    </r>
    <r>
      <rPr>
        <sz val="9"/>
        <rFont val="Arial"/>
        <family val="2"/>
      </rPr>
      <t>)</t>
    </r>
  </si>
  <si>
    <r>
      <t>V1</t>
    </r>
    <r>
      <rPr>
        <vertAlign val="subscript"/>
        <sz val="9"/>
        <rFont val="Arial"/>
        <family val="2"/>
      </rPr>
      <t>connect</t>
    </r>
  </si>
  <si>
    <t>FCI</t>
  </si>
  <si>
    <r>
      <t>(2 x V2</t>
    </r>
    <r>
      <rPr>
        <vertAlign val="subscript"/>
        <sz val="9"/>
        <rFont val="Arial"/>
        <family val="2"/>
      </rPr>
      <t>CA</t>
    </r>
    <r>
      <rPr>
        <sz val="9"/>
        <rFont val="Arial"/>
        <family val="2"/>
      </rPr>
      <t>)</t>
    </r>
  </si>
  <si>
    <r>
      <rPr>
        <b/>
        <i/>
        <sz val="8"/>
        <rFont val="Arial"/>
        <family val="2"/>
      </rPr>
      <t>A</t>
    </r>
    <r>
      <rPr>
        <i/>
        <sz val="8"/>
        <rFont val="Arial"/>
        <family val="2"/>
      </rPr>
      <t xml:space="preserve">
 Reference Standard</t>
    </r>
  </si>
  <si>
    <r>
      <rPr>
        <b/>
        <i/>
        <sz val="8"/>
        <rFont val="Arial"/>
        <family val="2"/>
      </rPr>
      <t xml:space="preserve">B
</t>
    </r>
    <r>
      <rPr>
        <i/>
        <sz val="8"/>
        <rFont val="Arial"/>
        <family val="2"/>
      </rPr>
      <t>Highly Functioning</t>
    </r>
  </si>
  <si>
    <r>
      <rPr>
        <b/>
        <i/>
        <sz val="8"/>
        <rFont val="Arial"/>
        <family val="2"/>
      </rPr>
      <t xml:space="preserve">C
</t>
    </r>
    <r>
      <rPr>
        <i/>
        <sz val="8"/>
        <rFont val="Arial"/>
        <family val="2"/>
      </rPr>
      <t>Functioning</t>
    </r>
  </si>
  <si>
    <r>
      <rPr>
        <b/>
        <i/>
        <sz val="8"/>
        <rFont val="Arial"/>
        <family val="2"/>
      </rPr>
      <t xml:space="preserve">D
</t>
    </r>
    <r>
      <rPr>
        <i/>
        <sz val="8"/>
        <rFont val="Arial"/>
        <family val="2"/>
      </rPr>
      <t>Functioning Impaired</t>
    </r>
  </si>
  <si>
    <r>
      <rPr>
        <b/>
        <i/>
        <sz val="8"/>
        <rFont val="Arial"/>
        <family val="2"/>
      </rPr>
      <t xml:space="preserve">F
</t>
    </r>
    <r>
      <rPr>
        <i/>
        <sz val="8"/>
        <rFont val="Arial"/>
        <family val="2"/>
      </rPr>
      <t>Non-functioning</t>
    </r>
  </si>
  <si>
    <t>1. Determine the number and types of vegetation layers present within the AA.  Make a judgment as to whether additional layers were historically present using direct evidence such as stumps, root wads or historical photographs.  Indirect evidence such as local knowledge and expert opinion can also be used in this determination.</t>
  </si>
  <si>
    <t>3.  Estimate and record the current coverage of each vegetation layer at the top of the table.</t>
  </si>
  <si>
    <t>7.  Determine the sub-variable score for each valid vegetation layer using the scoring guidelines on the second page of the scoring sheet.  Enter each sub-variable score in the appropriate cell of the row labeled "Veg. Layer Sub-variable Score". If a stratum has been wholly removed score it as 0.5.</t>
  </si>
  <si>
    <r>
      <t xml:space="preserve">8.  Multiply each layer's </t>
    </r>
    <r>
      <rPr>
        <i/>
        <sz val="9"/>
        <rFont val="Arial"/>
        <family val="2"/>
      </rPr>
      <t>Reference Percent Cover of Layer</t>
    </r>
    <r>
      <rPr>
        <sz val="9"/>
        <rFont val="Arial"/>
        <family val="2"/>
      </rPr>
      <t xml:space="preserve"> score by its Veg. Layer Sub-variable scores and enter the products in the labled cells.  These are the weighted sub-variable scores.  Individually sum the </t>
    </r>
    <r>
      <rPr>
        <i/>
        <sz val="9"/>
        <rFont val="Arial"/>
        <family val="2"/>
      </rPr>
      <t>Reference Percent Cover of Layer</t>
    </r>
    <r>
      <rPr>
        <sz val="9"/>
        <rFont val="Arial"/>
        <family val="2"/>
      </rPr>
      <t xml:space="preserve"> and </t>
    </r>
    <r>
      <rPr>
        <i/>
        <sz val="9"/>
        <rFont val="Arial"/>
        <family val="2"/>
      </rPr>
      <t>Weighted Sub-variables scores.</t>
    </r>
    <r>
      <rPr>
        <sz val="9"/>
        <rFont val="Arial"/>
        <family val="2"/>
      </rPr>
      <t xml:space="preserve"> </t>
    </r>
  </si>
  <si>
    <t>SV 2.1 - Buffer Condition</t>
  </si>
  <si>
    <t>SV 2.1 - Buffer Condition Score</t>
  </si>
  <si>
    <t>SV 2.2 - Buffer Extent</t>
  </si>
  <si>
    <t>SV 2.4 -  Surrounding Land Use</t>
  </si>
  <si>
    <t>SV 2.4 - Surrounding Land Use Score</t>
  </si>
  <si>
    <r>
      <rPr>
        <b/>
        <i/>
        <sz val="8"/>
        <rFont val="Arial"/>
        <family val="2"/>
      </rPr>
      <t xml:space="preserve">A
</t>
    </r>
    <r>
      <rPr>
        <i/>
        <sz val="8"/>
        <rFont val="Arial"/>
        <family val="2"/>
      </rPr>
      <t>Reference Standard</t>
    </r>
  </si>
  <si>
    <t xml:space="preserve">This variable concerns the chemical environment of the soil and water media within the AA, including pollutants, water and soil characteristics.  The origin of pollutants may be within or outside the AA.  Score this variable by listing indicators of chemical stress in the AA.  Consider point source and non-point sources of pollution, as well as mechanical or hydrologic changes that alter the chemical environment.  Because water quality frequently cannot be inferred directly, the presence of stressors is often identified by the presence of indirect indicators.  Five sub-variables are used to describe the Water and Soil Chemical Environment: Nutrient Enrichment/Eutrophication/Oxygen; Sedimentation/Turbidity; Toxic Contamination/pH; Temperature; and Soil Chemistry and Redox Potential.    Utilization of web-based data mining tools is highly recommended to help inform and support variable scores. </t>
  </si>
  <si>
    <t>Current % Coverage of Layer</t>
  </si>
  <si>
    <t>Reference/Expected  % Cover of Layer</t>
  </si>
  <si>
    <t>SV 1.2: Migration/Dispersal Barriers</t>
  </si>
  <si>
    <t xml:space="preserve">Variable 1: Habitat Connectivity p. 2 </t>
  </si>
  <si>
    <t>Variable 7: Water and Soil Chemical Environment p.2</t>
  </si>
  <si>
    <t>Variable 8: Vegetation Structure and Complexity p. 2</t>
  </si>
  <si>
    <r>
      <t>Geographic Datum Used</t>
    </r>
    <r>
      <rPr>
        <sz val="8"/>
        <rFont val="Arial"/>
        <family val="2"/>
      </rPr>
      <t xml:space="preserve"> </t>
    </r>
    <r>
      <rPr>
        <sz val="7"/>
        <rFont val="Arial"/>
        <family val="2"/>
      </rPr>
      <t>(NAD 83):</t>
    </r>
  </si>
  <si>
    <t>Catalog and characterize land use changes in the surrounding landscape and score.</t>
  </si>
  <si>
    <r>
      <t xml:space="preserve">This variable is concerned with hydrologic connectivity </t>
    </r>
    <r>
      <rPr>
        <b/>
        <i/>
        <sz val="8"/>
        <rFont val="Arial"/>
        <family val="2"/>
      </rPr>
      <t>within</t>
    </r>
    <r>
      <rPr>
        <i/>
        <sz val="8"/>
        <rFont val="Arial"/>
        <family val="2"/>
      </rPr>
      <t xml:space="preserve"> the AA.  It is a measure of alteration to the spatial distribution of surface and groundwater within the AA.  These alterations are manifested as local changes to the hydrograph and generally result from geomorphic modifications within the AA.  To score this variable, identify stressors within the AA that alter flow patterns and impact the hydrograph of the AA, including localized increases or decreases to the depth or duration of the water table or surface water.
Because the wetland’s ability to distribute water in a characteristic fashion is fundamentally dependent  on the condition of its water source,</t>
    </r>
    <r>
      <rPr>
        <b/>
        <i/>
        <sz val="8"/>
        <rFont val="Arial"/>
        <family val="2"/>
      </rPr>
      <t xml:space="preserve"> in most cases the Water Source variable score will define the upper limit Water Distribution score</t>
    </r>
    <r>
      <rPr>
        <i/>
        <sz val="8"/>
        <rFont val="Arial"/>
        <family val="2"/>
      </rPr>
      <t xml:space="preserve">.  For example, if the Water Source variable is rated at 0.85, the Water Distribution score will usually have the potential to attain a maximum score of 0.85.  Additional stressors within or outside the lower end of the AA effecting water distribution (e.g., ditches and levees) will reduce the score from the maximum value. </t>
    </r>
  </si>
  <si>
    <r>
      <t xml:space="preserve">This variable is concerned with </t>
    </r>
    <r>
      <rPr>
        <b/>
        <i/>
        <sz val="8"/>
        <rFont val="Arial"/>
        <family val="2"/>
      </rPr>
      <t xml:space="preserve">down-gradient </t>
    </r>
    <r>
      <rPr>
        <i/>
        <sz val="8"/>
        <rFont val="Arial"/>
        <family val="2"/>
      </rPr>
      <t>hydrologic connectivity and the flow of water and water-borne materials and energy out of the AA.  In particular it illustrates the degree to which the AA can support the functioning of down-gradient habitats.  It is a measure of impacts that affect the hydrologic outflow of water including the passage of water through its normal low- and high-flow surface outlets, infiltration/groundwater recharge, and the energetic characteristics of water delivered to dependent habitats.  In some cases, alteration of evapotranspiration rates may be significant enough of a factor to consider in scoring.  Score this variable by identifying stressors that impact the means by which water is exported from the AA.  To evaluate this variable focus on how water, energy and associated materials are exported out of the AA and their ability it support down-gradient habitats in a manner consistent with their HGM (regional) subclass.
Because the wetland’s ability to export water and materials in a characteristic fashion is to a very large degree dependent the condition of its water source, as with the Water Distribution variable,</t>
    </r>
    <r>
      <rPr>
        <b/>
        <i/>
        <sz val="8"/>
        <rFont val="Arial"/>
        <family val="2"/>
      </rPr>
      <t xml:space="preserve"> in most cases the Water Source variable score will define the upper limit Water Outflow score</t>
    </r>
    <r>
      <rPr>
        <i/>
        <sz val="8"/>
        <rFont val="Arial"/>
        <family val="2"/>
      </rPr>
      <t xml:space="preserve">. 
</t>
    </r>
  </si>
  <si>
    <r>
      <t>This variable is a measure of the degree to which the geomorphic setting has been altered within the AA.  Changes to the surface configuration and natural topography constitute stressors.  Such stressors may be observed in the form of fill, excavation, dikes, sedimentation due to absence of flushing floods, etc.  In riverine systems, geomorphic changes to the stream channel should be considered if the channel is within the AA (i.e, small is size).  Alterations may involve the bed and bank (substrate embeddedness or morphological changes), stream instability, and stream channel reconfiguration.  Geomorphic changes are usually ultimately manifested as changes to wetland surface hydrology and water relations with vegetation.  Geomorphic alterations can also directly affect soil properties, such as near-surface texture, and the wetland chemical environment such as the redox state or nutrient composition in the rooting zone.  In rating this variable,</t>
    </r>
    <r>
      <rPr>
        <b/>
        <i/>
        <sz val="8"/>
        <rFont val="Arial"/>
        <family val="2"/>
      </rPr>
      <t xml:space="preserve"> do not </t>
    </r>
    <r>
      <rPr>
        <i/>
        <sz val="8"/>
        <rFont val="Arial"/>
        <family val="2"/>
      </rPr>
      <t xml:space="preserve">include these resultant effects of geomorphic change; rather focus on the physical impacts </t>
    </r>
    <r>
      <rPr>
        <b/>
        <i/>
        <sz val="8"/>
        <rFont val="Arial"/>
        <family val="2"/>
      </rPr>
      <t>within the footprint</t>
    </r>
    <r>
      <rPr>
        <i/>
        <sz val="8"/>
        <rFont val="Arial"/>
        <family val="2"/>
      </rPr>
      <t xml:space="preserve"> of the alteration </t>
    </r>
    <r>
      <rPr>
        <b/>
        <i/>
        <sz val="8"/>
        <rFont val="Arial"/>
        <family val="2"/>
      </rPr>
      <t>within the AA</t>
    </r>
    <r>
      <rPr>
        <i/>
        <sz val="8"/>
        <rFont val="Arial"/>
        <family val="2"/>
      </rPr>
      <t xml:space="preserve"> – For example, the width and depth of a ditch or the size of a levee </t>
    </r>
    <r>
      <rPr>
        <b/>
        <i/>
        <sz val="8"/>
        <rFont val="Arial"/>
        <family val="2"/>
      </rPr>
      <t xml:space="preserve">within the AA </t>
    </r>
    <r>
      <rPr>
        <i/>
        <sz val="8"/>
        <rFont val="Arial"/>
        <family val="2"/>
      </rPr>
      <t>would describe the extent of the stressors.  The secondary effects of geomorphic change are addressed by other variables.  All alterations to geomorphology should be evaluated including small-scale impacts such as pugging, hoof sheer, and sedimentation which can be significant but not immediately obvious.</t>
    </r>
  </si>
  <si>
    <r>
      <t xml:space="preserve">Site Coordinates </t>
    </r>
    <r>
      <rPr>
        <sz val="8"/>
        <rFont val="Arial"/>
        <family val="2"/>
      </rPr>
      <t>(Decimal Degrees, e.g., 38.85, -104.96</t>
    </r>
    <r>
      <rPr>
        <sz val="10"/>
        <rFont val="Arial"/>
        <family val="2"/>
      </rPr>
      <t>):</t>
    </r>
  </si>
  <si>
    <t>Associated stream/water body name:</t>
  </si>
  <si>
    <t>The AA's Contributing Area is defined as the 250-meter-wide zone surrounding the perimeter of the AA. This variable is a measure of the capacity of that area to support characteristic functions of high quality wetland habitat.  Depending on its condition, the contributing area can help maintain wetland condition or it can degrade it.  Contributing Area condition is evaluated by considering the AA's Buffer and its Surrounding Land Use.  Buffers are strips or patches of more-or-less natural upland and/or wetland habitat more than 5m wide.  Buffers are contiguous with the AA boundary and they intercede between it and more intensively used lands.  The AA Buffer is characterized with three sub-variables: Buffer Condition, Buffer Extent, and Average Buffer Width.  The Surrounding Land Use Sub-variable considers changes within the Contributing Area that limit its capacity to support characteristic wetland functions.  Many of the acute, on-site effects of land use change in the Contributing Area are specifically captured by Variables 3 - 8.</t>
  </si>
  <si>
    <t>DIFFERENCE BETWEEN CURRENT COVERAGE AND REFERENCE/EXPECTED</t>
  </si>
  <si>
    <t>This variable is a measure of the condition of the wetland's vegetation relative to its native state.  It particularly focuses on the wetland's ability to perform higher-order functions such as support of wildlife populations, and influence primary functions such as flood-flow attenuation, channel stabilization and sediment retention.  Score this variable by listing stressors that have affected the structure, diversity, composition and cover of each vegetation stratum that would normally be present in the HGM (regional) subclass being assessed. For this variable, stressor severity is a measure of how much each vegetation stratum differs functionally from its natural condition or from the natural range of variability exhibited the HGM subclass or regional subclass.  This variable has four sub-variables, each corresponding to a stratum of vegetation:  Tree Canopy; Shrub Layer; Herbaceous Layer; and Aquatics.</t>
  </si>
  <si>
    <r>
      <t xml:space="preserve">SV 1.1 - Neighboring Wetland and Riparian Habitat Loss
</t>
    </r>
    <r>
      <rPr>
        <i/>
        <sz val="12"/>
        <rFont val="Arial"/>
        <family val="2"/>
      </rPr>
      <t>(Do not score if few or no wetlands naturally exist in the HCE)</t>
    </r>
  </si>
  <si>
    <r>
      <t xml:space="preserve">1. On the aerial photo, outline </t>
    </r>
    <r>
      <rPr>
        <b/>
        <sz val="9"/>
        <rFont val="Arial"/>
        <family val="2"/>
      </rPr>
      <t>all</t>
    </r>
    <r>
      <rPr>
        <sz val="9"/>
        <rFont val="Arial"/>
        <family val="2"/>
      </rPr>
      <t xml:space="preserve"> existing wetland and riparian habitat areas within the HCE.  This includes naturally occurring habitats, as well as those purposefully created or induced by land use change.</t>
    </r>
  </si>
  <si>
    <t>Condition Grade</t>
  </si>
  <si>
    <r>
      <t xml:space="preserve">1. Delimit the Contributing Area on an aerial photograph as the zone within 250 meters of the outer boundary of the AA.
2. Evaluate and then rate the Buffer Condition sub-variable using the scoring guidelines.  Record the score in the cell provided on the datasheet.   
3. Indicate on the aerial photograph zones surrounding the AA which have ≥5m of buffer vegetation and those which do not.
4. Calculate the percentage of the AA which has a Buffer and record the value where indicated on the data sheet.
5. Rate the </t>
    </r>
    <r>
      <rPr>
        <i/>
        <sz val="9"/>
        <rFont val="Arial"/>
        <family val="2"/>
      </rPr>
      <t>Buffer Extent</t>
    </r>
    <r>
      <rPr>
        <sz val="9"/>
        <rFont val="Arial"/>
        <family val="2"/>
      </rPr>
      <t xml:space="preserve"> Sub-variable using the scoring guidelines.
6.Determine the average Buffer width by drawing a line perpendicularly from the AA boundary to the outer extent of the buffer habitat.  Measure line length and record its value on the data sheet.  Repeat this process until a total of 8 lines have been sampled.
7. Calculate the average buffer width and record value on the data form.  Then determine the sub-variable score using the scoring guidelines.
8.Score the Surrounding Land Use sub-variable by recording land use changes on the stressor list that affect the capacity of the landscape to support characteristic wetland functioning.
9. Enter the </t>
    </r>
    <r>
      <rPr>
        <b/>
        <sz val="9"/>
        <rFont val="Arial"/>
        <family val="2"/>
      </rPr>
      <t>lowest</t>
    </r>
    <r>
      <rPr>
        <sz val="9"/>
        <rFont val="Arial"/>
        <family val="2"/>
      </rPr>
      <t xml:space="preserve"> of the three Buffer sub-variable scores along with the Surrounding Land Use Sub-variable score in the Contributing Area Variable scoring formula at the bottom of p. 2 of the data form.  The Contributing Area Variable is the average of the two sub-variable scores.</t>
    </r>
  </si>
  <si>
    <t>Very little or no loss of wetlands in the HCEor negligible.</t>
  </si>
  <si>
    <t>Percent of AA with Buffer</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</si>
</sst>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amily val="2"/>
    </font>
    <font>
      <sz val="8"/>
      <name val="Arial"/>
      <family val="2"/>
    </font>
    <font>
      <b/>
      <sz val="10"/>
      <name val="Arial"/>
      <family val="2"/>
    </font>
    <font>
      <b/>
      <sz val="18"/>
      <name val="Arial"/>
      <family val="2"/>
    </font>
    <font>
      <b/>
      <sz val="16"/>
      <name val="Arial"/>
      <family val="2"/>
    </font>
    <font>
      <b/>
      <sz val="12"/>
      <name val="Arial"/>
      <family val="2"/>
    </font>
    <font>
      <sz val="12"/>
      <name val="Arial"/>
      <family val="2"/>
    </font>
    <font>
      <u/>
      <sz val="10"/>
      <name val="Arial"/>
      <family val="2"/>
    </font>
    <font>
      <i/>
      <sz val="10"/>
      <name val="Arial"/>
      <family val="2"/>
    </font>
    <font>
      <sz val="10"/>
      <name val="Arial"/>
      <family val="2"/>
    </font>
    <font>
      <i/>
      <sz val="8"/>
      <name val="Arial"/>
      <family val="2"/>
    </font>
    <font>
      <sz val="8"/>
      <name val="Arial"/>
      <family val="2"/>
    </font>
    <font>
      <b/>
      <sz val="14"/>
      <name val="Arial"/>
      <family val="2"/>
    </font>
    <font>
      <sz val="9.5"/>
      <name val="Arial"/>
      <family val="2"/>
    </font>
    <font>
      <b/>
      <sz val="9.5"/>
      <name val="Arial"/>
      <family val="2"/>
    </font>
    <font>
      <i/>
      <sz val="9"/>
      <name val="Arial"/>
      <family val="2"/>
    </font>
    <font>
      <sz val="7"/>
      <name val="Arial"/>
      <family val="2"/>
    </font>
    <font>
      <b/>
      <sz val="7"/>
      <name val="Arial"/>
      <family val="2"/>
    </font>
    <font>
      <b/>
      <u/>
      <sz val="12"/>
      <name val="Arial"/>
      <family val="2"/>
    </font>
    <font>
      <b/>
      <i/>
      <sz val="8"/>
      <name val="Arial"/>
      <family val="2"/>
    </font>
    <font>
      <b/>
      <u/>
      <sz val="10"/>
      <name val="Arial"/>
      <family val="2"/>
    </font>
    <font>
      <sz val="9"/>
      <name val="Arial"/>
      <family val="2"/>
    </font>
    <font>
      <b/>
      <sz val="9"/>
      <name val="Arial"/>
      <family val="2"/>
    </font>
    <font>
      <b/>
      <sz val="8"/>
      <name val="Arial"/>
      <family val="2"/>
    </font>
    <font>
      <b/>
      <u/>
      <sz val="14"/>
      <name val="Arial"/>
      <family val="2"/>
    </font>
    <font>
      <sz val="9"/>
      <name val="Arial"/>
      <family val="2"/>
    </font>
    <font>
      <vertAlign val="subscript"/>
      <sz val="9"/>
      <name val="Arial"/>
      <family val="2"/>
    </font>
    <font>
      <sz val="12"/>
      <name val="Arial"/>
      <family val="2"/>
    </font>
    <font>
      <sz val="14"/>
      <name val="Arial"/>
      <family val="2"/>
    </font>
    <font>
      <sz val="24"/>
      <name val="Arial"/>
      <family val="2"/>
    </font>
    <font>
      <sz val="8.5"/>
      <name val="Arial"/>
      <family val="2"/>
    </font>
    <font>
      <b/>
      <i/>
      <sz val="12"/>
      <name val="Arial"/>
      <family val="2"/>
    </font>
    <font>
      <b/>
      <sz val="12"/>
      <name val="Calibri"/>
      <family val="2"/>
    </font>
    <font>
      <i/>
      <sz val="12"/>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32">
    <border>
      <left/>
      <right/>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hair">
        <color indexed="55"/>
      </right>
      <top style="medium">
        <color indexed="64"/>
      </top>
      <bottom style="hair">
        <color indexed="55"/>
      </bottom>
      <diagonal/>
    </border>
    <border>
      <left style="hair">
        <color indexed="55"/>
      </left>
      <right style="hair">
        <color indexed="55"/>
      </right>
      <top style="medium">
        <color indexed="64"/>
      </top>
      <bottom style="hair">
        <color indexed="55"/>
      </bottom>
      <diagonal/>
    </border>
    <border>
      <left style="hair">
        <color indexed="55"/>
      </left>
      <right style="medium">
        <color indexed="64"/>
      </right>
      <top style="medium">
        <color indexed="64"/>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hair">
        <color indexed="55"/>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diagonalUp="1">
      <left style="thin">
        <color indexed="64"/>
      </left>
      <right/>
      <top style="thin">
        <color indexed="64"/>
      </top>
      <bottom/>
      <diagonal style="thin">
        <color indexed="64"/>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double">
        <color indexed="64"/>
      </top>
      <bottom style="double">
        <color indexed="64"/>
      </bottom>
      <diagonal/>
    </border>
  </borders>
  <cellStyleXfs count="1">
    <xf numFmtId="0" fontId="0" fillId="0" borderId="0"/>
  </cellStyleXfs>
  <cellXfs count="1382">
    <xf numFmtId="0" fontId="0" fillId="0" borderId="0" xfId="0"/>
    <xf numFmtId="0" fontId="1" fillId="0" borderId="0" xfId="0" applyFont="1" applyBorder="1"/>
    <xf numFmtId="0" fontId="1" fillId="0" borderId="0" xfId="0" applyFont="1"/>
    <xf numFmtId="0" fontId="0" fillId="0" borderId="1" xfId="0" applyBorder="1" applyAlignment="1">
      <alignment horizontal="center"/>
    </xf>
    <xf numFmtId="0" fontId="7" fillId="0" borderId="0" xfId="0" applyFont="1"/>
    <xf numFmtId="0" fontId="8" fillId="0" borderId="0" xfId="0" applyFont="1"/>
    <xf numFmtId="0" fontId="0" fillId="0" borderId="0" xfId="0" applyBorder="1"/>
    <xf numFmtId="0" fontId="0" fillId="0" borderId="0" xfId="0" applyBorder="1" applyAlignment="1">
      <alignment horizontal="left"/>
    </xf>
    <xf numFmtId="0" fontId="9" fillId="0" borderId="0" xfId="0" applyFont="1" applyBorder="1" applyAlignment="1">
      <alignment vertical="top" wrapText="1"/>
    </xf>
    <xf numFmtId="0" fontId="9" fillId="0" borderId="0" xfId="0" applyFont="1" applyBorder="1" applyAlignment="1">
      <alignment horizontal="center" vertical="justify" wrapText="1"/>
    </xf>
    <xf numFmtId="0" fontId="0" fillId="0" borderId="2" xfId="0" applyBorder="1"/>
    <xf numFmtId="0" fontId="0" fillId="0" borderId="3" xfId="0" applyBorder="1"/>
    <xf numFmtId="0" fontId="9" fillId="0" borderId="4"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applyAlignment="1">
      <alignment horizontal="center"/>
    </xf>
    <xf numFmtId="0" fontId="0" fillId="0" borderId="9" xfId="0"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1" fillId="0" borderId="0" xfId="0" applyFont="1" applyBorder="1" applyAlignment="1">
      <alignment horizontal="center" wrapText="1"/>
    </xf>
    <xf numFmtId="0" fontId="1" fillId="0" borderId="0" xfId="0" applyFont="1" applyBorder="1" applyAlignment="1"/>
    <xf numFmtId="0" fontId="0" fillId="0" borderId="0" xfId="0" applyBorder="1" applyAlignment="1"/>
    <xf numFmtId="0" fontId="1" fillId="0" borderId="0" xfId="0" applyFont="1" applyFill="1" applyBorder="1"/>
    <xf numFmtId="0" fontId="1" fillId="0" borderId="5" xfId="0" applyFont="1" applyBorder="1"/>
    <xf numFmtId="0" fontId="0" fillId="0" borderId="12" xfId="0" applyBorder="1"/>
    <xf numFmtId="0" fontId="3" fillId="0" borderId="0" xfId="0" applyFont="1" applyBorder="1"/>
    <xf numFmtId="0" fontId="0" fillId="0" borderId="13" xfId="0" applyBorder="1" applyAlignment="1">
      <alignment horizontal="center"/>
    </xf>
    <xf numFmtId="0" fontId="1" fillId="0" borderId="14" xfId="0" applyFont="1" applyBorder="1" applyAlignment="1"/>
    <xf numFmtId="0" fontId="1" fillId="0" borderId="15" xfId="0" applyFont="1" applyBorder="1" applyAlignment="1"/>
    <xf numFmtId="0" fontId="4" fillId="0" borderId="0" xfId="0" applyFont="1" applyBorder="1" applyAlignment="1"/>
    <xf numFmtId="0" fontId="9" fillId="0" borderId="0" xfId="0" applyFont="1" applyBorder="1"/>
    <xf numFmtId="0" fontId="0" fillId="0" borderId="0" xfId="0" applyBorder="1" applyAlignment="1">
      <alignment horizontal="left" vertical="center" wrapText="1"/>
    </xf>
    <xf numFmtId="0" fontId="0" fillId="0" borderId="7" xfId="0" applyBorder="1" applyAlignment="1"/>
    <xf numFmtId="0" fontId="0" fillId="0" borderId="0" xfId="0" applyBorder="1" applyAlignment="1">
      <alignment horizontal="center" vertical="center"/>
    </xf>
    <xf numFmtId="0" fontId="0" fillId="0" borderId="0" xfId="0" applyBorder="1" applyAlignment="1">
      <alignment vertical="center"/>
    </xf>
    <xf numFmtId="0" fontId="1" fillId="0" borderId="2" xfId="0" applyFont="1" applyBorder="1" applyAlignment="1">
      <alignment horizontal="right" wrapText="1"/>
    </xf>
    <xf numFmtId="0" fontId="6" fillId="0" borderId="0" xfId="0" applyFont="1" applyBorder="1" applyAlignment="1">
      <alignment horizontal="left"/>
    </xf>
    <xf numFmtId="0" fontId="6" fillId="0" borderId="2" xfId="0" applyFont="1" applyBorder="1" applyAlignment="1"/>
    <xf numFmtId="0" fontId="6" fillId="0" borderId="0" xfId="0" applyFont="1" applyBorder="1" applyAlignment="1"/>
    <xf numFmtId="0" fontId="0" fillId="0" borderId="0" xfId="0" applyAlignment="1">
      <alignment vertical="top" wrapText="1"/>
    </xf>
    <xf numFmtId="0" fontId="0" fillId="0" borderId="7" xfId="0" applyBorder="1" applyAlignment="1">
      <alignment horizontal="left"/>
    </xf>
    <xf numFmtId="0" fontId="0" fillId="0" borderId="1" xfId="0" applyBorder="1" applyAlignment="1">
      <alignment horizontal="center" vertical="center"/>
    </xf>
    <xf numFmtId="0" fontId="0" fillId="0" borderId="9" xfId="0"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top" wrapText="1"/>
    </xf>
    <xf numFmtId="0" fontId="14" fillId="0" borderId="0" xfId="0" applyFont="1" applyBorder="1" applyAlignment="1">
      <alignment horizontal="left" wrapText="1"/>
    </xf>
    <xf numFmtId="0" fontId="14" fillId="0" borderId="0" xfId="0" applyFont="1" applyBorder="1" applyAlignment="1">
      <alignment wrapText="1"/>
    </xf>
    <xf numFmtId="0" fontId="14" fillId="0" borderId="0" xfId="0" applyFont="1" applyBorder="1" applyAlignment="1">
      <alignment horizontal="center" wrapText="1"/>
    </xf>
    <xf numFmtId="0" fontId="1" fillId="0" borderId="16" xfId="0" applyFont="1" applyFill="1" applyBorder="1"/>
    <xf numFmtId="0" fontId="6" fillId="0" borderId="7" xfId="0" applyFont="1" applyBorder="1" applyAlignment="1">
      <alignment horizontal="left"/>
    </xf>
    <xf numFmtId="0" fontId="0" fillId="0" borderId="17" xfId="0" applyBorder="1"/>
    <xf numFmtId="0" fontId="4" fillId="0" borderId="0" xfId="0" applyFont="1" applyFill="1" applyBorder="1" applyAlignment="1">
      <alignment horizontal="center"/>
    </xf>
    <xf numFmtId="0" fontId="11" fillId="0" borderId="0" xfId="0" applyFont="1" applyBorder="1" applyAlignment="1">
      <alignment wrapText="1"/>
    </xf>
    <xf numFmtId="0" fontId="3" fillId="0" borderId="4" xfId="0" applyFont="1" applyBorder="1" applyAlignment="1">
      <alignment horizontal="center"/>
    </xf>
    <xf numFmtId="0" fontId="0" fillId="0" borderId="18" xfId="0" applyBorder="1"/>
    <xf numFmtId="0" fontId="0" fillId="2" borderId="19" xfId="0" applyFill="1" applyBorder="1" applyAlignment="1"/>
    <xf numFmtId="0" fontId="0" fillId="2" borderId="0" xfId="0" applyFill="1" applyBorder="1" applyAlignment="1"/>
    <xf numFmtId="0" fontId="0" fillId="2" borderId="7" xfId="0" applyFill="1" applyBorder="1" applyAlignment="1"/>
    <xf numFmtId="0" fontId="3" fillId="0" borderId="20" xfId="0" applyFont="1" applyBorder="1" applyAlignment="1">
      <alignment horizontal="left"/>
    </xf>
    <xf numFmtId="0" fontId="3" fillId="0" borderId="0" xfId="0" applyFont="1" applyBorder="1" applyAlignment="1">
      <alignment horizontal="left"/>
    </xf>
    <xf numFmtId="0" fontId="0" fillId="0" borderId="4" xfId="0" applyBorder="1" applyAlignment="1">
      <alignment vertical="top" wrapText="1"/>
    </xf>
    <xf numFmtId="0" fontId="0" fillId="0" borderId="7" xfId="0" applyBorder="1" applyAlignment="1">
      <alignment vertical="center" wrapText="1"/>
    </xf>
    <xf numFmtId="0" fontId="0" fillId="0" borderId="7" xfId="0" applyBorder="1" applyAlignment="1">
      <alignment vertical="center"/>
    </xf>
    <xf numFmtId="0" fontId="0" fillId="0" borderId="7" xfId="0" applyBorder="1" applyAlignment="1">
      <alignment horizontal="center" vertical="center"/>
    </xf>
    <xf numFmtId="0" fontId="3" fillId="0" borderId="20" xfId="0" applyFont="1" applyBorder="1" applyAlignment="1">
      <alignment horizontal="left" vertical="center" wrapText="1"/>
    </xf>
    <xf numFmtId="0" fontId="0" fillId="0" borderId="0" xfId="0" applyFill="1" applyBorder="1"/>
    <xf numFmtId="0" fontId="3" fillId="0" borderId="0" xfId="0" applyFont="1" applyBorder="1" applyAlignment="1">
      <alignment horizontal="center" vertical="center" wrapText="1"/>
    </xf>
    <xf numFmtId="0" fontId="11" fillId="0" borderId="0" xfId="0" applyFont="1" applyBorder="1" applyAlignment="1">
      <alignment horizontal="left" vertical="justify" wrapText="1"/>
    </xf>
    <xf numFmtId="0" fontId="0" fillId="2" borderId="21" xfId="0" applyFill="1" applyBorder="1" applyAlignment="1"/>
    <xf numFmtId="0" fontId="0" fillId="2" borderId="4" xfId="0" applyFill="1" applyBorder="1" applyAlignment="1"/>
    <xf numFmtId="0" fontId="0" fillId="2" borderId="8" xfId="0" applyFill="1" applyBorder="1" applyAlignment="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11" fillId="0" borderId="5" xfId="0" applyFont="1" applyFill="1" applyBorder="1" applyAlignment="1">
      <alignment vertical="top" wrapText="1"/>
    </xf>
    <xf numFmtId="0" fontId="19" fillId="0" borderId="17" xfId="0" applyFont="1" applyBorder="1" applyAlignment="1"/>
    <xf numFmtId="0" fontId="19" fillId="0" borderId="2" xfId="0" applyFont="1" applyBorder="1" applyAlignment="1"/>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Border="1" applyAlignment="1">
      <alignment horizontal="left"/>
    </xf>
    <xf numFmtId="0" fontId="3" fillId="0" borderId="4" xfId="0" applyFont="1" applyBorder="1" applyAlignment="1">
      <alignment horizontal="left"/>
    </xf>
    <xf numFmtId="0" fontId="11" fillId="0" borderId="0" xfId="0" applyFont="1" applyFill="1" applyBorder="1" applyAlignment="1">
      <alignment vertical="top" wrapText="1"/>
    </xf>
    <xf numFmtId="0" fontId="11" fillId="0" borderId="0" xfId="0" applyFont="1" applyBorder="1" applyAlignment="1">
      <alignment vertical="top" wrapText="1"/>
    </xf>
    <xf numFmtId="0" fontId="10" fillId="0" borderId="0" xfId="0" applyFont="1"/>
    <xf numFmtId="0" fontId="10" fillId="0" borderId="5" xfId="0" applyFont="1" applyBorder="1"/>
    <xf numFmtId="0" fontId="10" fillId="0" borderId="4" xfId="0" applyFont="1" applyBorder="1"/>
    <xf numFmtId="0" fontId="21" fillId="0" borderId="0" xfId="0" applyFont="1" applyBorder="1"/>
    <xf numFmtId="0" fontId="3" fillId="0" borderId="0" xfId="0" applyFont="1" applyBorder="1" applyAlignment="1">
      <alignment horizontal="center"/>
    </xf>
    <xf numFmtId="0" fontId="10" fillId="0" borderId="0" xfId="0" applyFont="1" applyBorder="1" applyAlignment="1">
      <alignment horizontal="left" vertical="top" wrapText="1"/>
    </xf>
    <xf numFmtId="0" fontId="21"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0" fillId="0" borderId="0" xfId="0" applyAlignment="1">
      <alignment wrapText="1"/>
    </xf>
    <xf numFmtId="0" fontId="9" fillId="0" borderId="5" xfId="0" applyFont="1" applyBorder="1"/>
    <xf numFmtId="0" fontId="9" fillId="0" borderId="0" xfId="0" applyFont="1"/>
    <xf numFmtId="0" fontId="10" fillId="0" borderId="0" xfId="0" applyFont="1" applyBorder="1" applyAlignment="1">
      <alignment vertical="top" wrapText="1"/>
    </xf>
    <xf numFmtId="0" fontId="6" fillId="0" borderId="31" xfId="0" applyFont="1" applyBorder="1" applyAlignment="1">
      <alignment horizontal="center"/>
    </xf>
    <xf numFmtId="0" fontId="11" fillId="0" borderId="4" xfId="0" applyFont="1" applyFill="1" applyBorder="1" applyAlignment="1">
      <alignment vertical="top" wrapText="1"/>
    </xf>
    <xf numFmtId="0" fontId="9" fillId="0" borderId="4" xfId="0" applyFont="1" applyBorder="1"/>
    <xf numFmtId="0" fontId="0" fillId="0" borderId="7" xfId="0" applyBorder="1" applyAlignment="1">
      <alignment wrapText="1"/>
    </xf>
    <xf numFmtId="0" fontId="0" fillId="0" borderId="0" xfId="0" applyBorder="1" applyAlignment="1">
      <alignment wrapText="1"/>
    </xf>
    <xf numFmtId="0" fontId="0" fillId="0" borderId="0" xfId="0" quotePrefix="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Fill="1" applyBorder="1" applyAlignment="1">
      <alignment horizontal="center"/>
    </xf>
    <xf numFmtId="0" fontId="2" fillId="0" borderId="7" xfId="0" applyFont="1" applyBorder="1" applyAlignment="1">
      <alignment horizontal="left"/>
    </xf>
    <xf numFmtId="0" fontId="9" fillId="0" borderId="0" xfId="0" applyFont="1" applyBorder="1" applyAlignment="1">
      <alignment horizontal="center"/>
    </xf>
    <xf numFmtId="0" fontId="11" fillId="2" borderId="0" xfId="0" applyFont="1" applyFill="1" applyBorder="1" applyAlignment="1">
      <alignment vertical="top" wrapText="1"/>
    </xf>
    <xf numFmtId="0" fontId="19" fillId="0" borderId="17"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2" xfId="0" applyFont="1" applyBorder="1"/>
    <xf numFmtId="0" fontId="0" fillId="2" borderId="0" xfId="0" applyFill="1" applyBorder="1"/>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0" fillId="2" borderId="4" xfId="0" applyFill="1" applyBorder="1"/>
    <xf numFmtId="0" fontId="3" fillId="0" borderId="0" xfId="0" applyFont="1" applyBorder="1" applyAlignment="1"/>
    <xf numFmtId="0" fontId="0" fillId="0" borderId="2" xfId="0" applyBorder="1" applyAlignment="1">
      <alignment horizontal="center"/>
    </xf>
    <xf numFmtId="0" fontId="25" fillId="0" borderId="0" xfId="0" applyFont="1" applyBorder="1" applyAlignment="1">
      <alignment horizontal="left"/>
    </xf>
    <xf numFmtId="0" fontId="11" fillId="0" borderId="0" xfId="0" applyFont="1" applyBorder="1" applyAlignment="1">
      <alignment horizontal="center" vertical="center" wrapText="1"/>
    </xf>
    <xf numFmtId="0" fontId="2" fillId="0" borderId="4" xfId="0" applyFont="1" applyBorder="1" applyAlignment="1">
      <alignment horizontal="left" vertical="top" wrapText="1"/>
    </xf>
    <xf numFmtId="0" fontId="0" fillId="2" borderId="5" xfId="0" applyFill="1" applyBorder="1"/>
    <xf numFmtId="0" fontId="11" fillId="2" borderId="4" xfId="0" applyFont="1" applyFill="1" applyBorder="1" applyAlignment="1">
      <alignment vertical="top" wrapText="1"/>
    </xf>
    <xf numFmtId="0" fontId="0" fillId="2" borderId="0" xfId="0" applyFill="1"/>
    <xf numFmtId="0" fontId="0" fillId="0" borderId="7" xfId="0" applyBorder="1" applyAlignment="1">
      <alignment vertical="center" textRotation="90" wrapText="1"/>
    </xf>
    <xf numFmtId="0" fontId="0" fillId="0" borderId="2" xfId="0" applyBorder="1" applyAlignment="1">
      <alignment vertical="center" textRotation="90" wrapText="1"/>
    </xf>
    <xf numFmtId="0" fontId="2" fillId="0" borderId="2" xfId="0" applyFont="1" applyBorder="1" applyAlignment="1">
      <alignment horizontal="left"/>
    </xf>
    <xf numFmtId="0" fontId="10" fillId="0" borderId="18" xfId="0" applyFont="1" applyBorder="1" applyAlignment="1">
      <alignment horizontal="left"/>
    </xf>
    <xf numFmtId="0" fontId="2" fillId="0" borderId="41" xfId="0" applyFont="1" applyBorder="1" applyAlignment="1">
      <alignment vertical="top" wrapText="1"/>
    </xf>
    <xf numFmtId="0" fontId="0" fillId="0" borderId="19" xfId="0" applyBorder="1"/>
    <xf numFmtId="0" fontId="3" fillId="0" borderId="7" xfId="0" applyFont="1" applyBorder="1" applyAlignment="1">
      <alignment horizontal="left"/>
    </xf>
    <xf numFmtId="0" fontId="3" fillId="0" borderId="8" xfId="0" applyFont="1" applyBorder="1" applyAlignment="1">
      <alignment horizontal="left"/>
    </xf>
    <xf numFmtId="0" fontId="10" fillId="0" borderId="4" xfId="0" applyFont="1" applyBorder="1" applyAlignment="1">
      <alignment vertical="top" wrapText="1"/>
    </xf>
    <xf numFmtId="0" fontId="0" fillId="0" borderId="0" xfId="0" applyFill="1" applyBorder="1" applyAlignment="1"/>
    <xf numFmtId="0" fontId="0" fillId="0" borderId="0" xfId="0" applyBorder="1" applyAlignment="1">
      <alignment horizontal="center" vertical="center" textRotation="90"/>
    </xf>
    <xf numFmtId="0" fontId="0" fillId="0" borderId="7" xfId="0" applyFill="1" applyBorder="1" applyAlignment="1">
      <alignment horizontal="center"/>
    </xf>
    <xf numFmtId="0" fontId="11" fillId="0" borderId="4" xfId="0" applyFont="1" applyFill="1" applyBorder="1" applyAlignment="1">
      <alignment horizontal="left" vertical="top" wrapText="1"/>
    </xf>
    <xf numFmtId="0" fontId="21" fillId="0" borderId="4" xfId="0" applyFont="1" applyBorder="1" applyAlignment="1">
      <alignment horizontal="left" vertical="top" wrapText="1"/>
    </xf>
    <xf numFmtId="0" fontId="10" fillId="0" borderId="4" xfId="0" applyFont="1" applyBorder="1" applyAlignment="1">
      <alignment horizontal="left" vertical="top" wrapText="1"/>
    </xf>
    <xf numFmtId="0" fontId="2" fillId="0" borderId="4" xfId="0" applyFont="1" applyBorder="1" applyAlignment="1">
      <alignment vertical="top"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Fill="1" applyBorder="1" applyAlignment="1">
      <alignment horizontal="center"/>
    </xf>
    <xf numFmtId="0" fontId="9" fillId="0" borderId="2" xfId="0" applyFont="1" applyBorder="1" applyAlignment="1">
      <alignment horizontal="center" vertical="justify" wrapText="1"/>
    </xf>
    <xf numFmtId="0" fontId="0" fillId="0" borderId="0" xfId="0" applyAlignment="1">
      <alignment vertical="center"/>
    </xf>
    <xf numFmtId="0" fontId="0" fillId="0" borderId="0" xfId="0" applyFill="1" applyBorder="1" applyAlignment="1">
      <alignment horizontal="center" vertical="center"/>
    </xf>
    <xf numFmtId="2" fontId="0" fillId="0" borderId="0" xfId="0" applyNumberFormat="1"/>
    <xf numFmtId="2" fontId="3" fillId="0" borderId="0" xfId="0" applyNumberFormat="1" applyFont="1" applyBorder="1" applyAlignment="1">
      <alignment wrapText="1"/>
    </xf>
    <xf numFmtId="2" fontId="13" fillId="0" borderId="0" xfId="0" applyNumberFormat="1" applyFont="1" applyAlignment="1">
      <alignment horizontal="left"/>
    </xf>
    <xf numFmtId="2" fontId="19" fillId="0" borderId="0" xfId="0" applyNumberFormat="1" applyFont="1" applyAlignment="1">
      <alignment horizontal="left"/>
    </xf>
    <xf numFmtId="2" fontId="22" fillId="0" borderId="0" xfId="0" applyNumberFormat="1" applyFont="1" applyAlignment="1">
      <alignment wrapText="1"/>
    </xf>
    <xf numFmtId="2" fontId="0" fillId="0" borderId="0" xfId="0" applyNumberFormat="1" applyBorder="1"/>
    <xf numFmtId="2" fontId="0" fillId="0" borderId="0" xfId="0" applyNumberFormat="1" applyBorder="1" applyAlignment="1">
      <alignment horizontal="center"/>
    </xf>
    <xf numFmtId="2" fontId="0" fillId="0" borderId="2" xfId="0" applyNumberFormat="1" applyBorder="1"/>
    <xf numFmtId="2" fontId="10" fillId="0" borderId="0" xfId="0" applyNumberFormat="1" applyFont="1" applyBorder="1" applyAlignment="1">
      <alignment vertical="center"/>
    </xf>
    <xf numFmtId="2" fontId="0" fillId="0" borderId="0" xfId="0" applyNumberFormat="1" applyBorder="1" applyAlignment="1">
      <alignment vertical="center"/>
    </xf>
    <xf numFmtId="2" fontId="0" fillId="3" borderId="42" xfId="0" applyNumberFormat="1" applyFill="1" applyBorder="1" applyAlignment="1">
      <alignment vertical="center"/>
    </xf>
    <xf numFmtId="2" fontId="0" fillId="0" borderId="43" xfId="0" applyNumberFormat="1" applyBorder="1" applyAlignment="1">
      <alignment vertical="center"/>
    </xf>
    <xf numFmtId="2" fontId="0" fillId="3" borderId="44" xfId="0" applyNumberFormat="1" applyFill="1" applyBorder="1" applyAlignment="1">
      <alignment vertical="center"/>
    </xf>
    <xf numFmtId="2" fontId="6" fillId="0" borderId="0" xfId="0" applyNumberFormat="1" applyFont="1" applyBorder="1" applyAlignment="1">
      <alignment vertical="center"/>
    </xf>
    <xf numFmtId="2" fontId="6" fillId="0" borderId="0" xfId="0" applyNumberFormat="1" applyFont="1" applyBorder="1" applyAlignment="1">
      <alignment horizontal="center" vertical="center"/>
    </xf>
    <xf numFmtId="2" fontId="0" fillId="0" borderId="0" xfId="0" applyNumberFormat="1" applyBorder="1" applyAlignment="1">
      <alignment horizontal="center" vertical="center"/>
    </xf>
    <xf numFmtId="2" fontId="10" fillId="0" borderId="45" xfId="0" applyNumberFormat="1" applyFont="1" applyBorder="1" applyAlignment="1">
      <alignment vertical="center"/>
    </xf>
    <xf numFmtId="2" fontId="10" fillId="0" borderId="11" xfId="0" applyNumberFormat="1" applyFont="1" applyBorder="1" applyAlignment="1">
      <alignment vertical="center"/>
    </xf>
    <xf numFmtId="2" fontId="10" fillId="0" borderId="1" xfId="0" applyNumberFormat="1" applyFont="1" applyBorder="1" applyAlignment="1">
      <alignment vertical="center"/>
    </xf>
    <xf numFmtId="2" fontId="0" fillId="0" borderId="1" xfId="0" applyNumberFormat="1" applyBorder="1" applyAlignment="1">
      <alignment vertical="center"/>
    </xf>
    <xf numFmtId="2" fontId="0" fillId="0" borderId="11" xfId="0" applyNumberFormat="1" applyBorder="1" applyAlignment="1">
      <alignment vertical="center"/>
    </xf>
    <xf numFmtId="2" fontId="6" fillId="0" borderId="11" xfId="0" applyNumberFormat="1" applyFont="1" applyBorder="1" applyAlignment="1">
      <alignment vertical="center"/>
    </xf>
    <xf numFmtId="2" fontId="6" fillId="0" borderId="11" xfId="0" applyNumberFormat="1" applyFont="1" applyBorder="1" applyAlignment="1">
      <alignment horizontal="center" vertical="center"/>
    </xf>
    <xf numFmtId="2" fontId="0" fillId="0" borderId="11" xfId="0" applyNumberFormat="1" applyBorder="1" applyAlignment="1">
      <alignment horizontal="center" vertical="center"/>
    </xf>
    <xf numFmtId="2" fontId="6" fillId="0" borderId="0" xfId="0" applyNumberFormat="1" applyFont="1" applyAlignment="1">
      <alignment horizontal="center" vertical="center"/>
    </xf>
    <xf numFmtId="2" fontId="0" fillId="0" borderId="0" xfId="0" applyNumberFormat="1" applyAlignment="1">
      <alignment horizontal="center" vertical="center"/>
    </xf>
    <xf numFmtId="2" fontId="0" fillId="0" borderId="0" xfId="0" applyNumberFormat="1" applyAlignment="1">
      <alignment vertical="center"/>
    </xf>
    <xf numFmtId="2" fontId="6" fillId="0" borderId="0" xfId="0" applyNumberFormat="1" applyFont="1" applyAlignment="1">
      <alignment vertical="center"/>
    </xf>
    <xf numFmtId="2" fontId="10" fillId="0" borderId="46" xfId="0" applyNumberFormat="1" applyFont="1" applyBorder="1" applyAlignment="1">
      <alignment vertical="center"/>
    </xf>
    <xf numFmtId="2" fontId="0" fillId="3" borderId="47" xfId="0" applyNumberFormat="1" applyFill="1" applyBorder="1" applyAlignment="1">
      <alignment vertical="center"/>
    </xf>
    <xf numFmtId="2" fontId="0" fillId="0" borderId="7" xfId="0" applyNumberFormat="1" applyBorder="1" applyAlignment="1">
      <alignment vertical="center"/>
    </xf>
    <xf numFmtId="2" fontId="6" fillId="0" borderId="7" xfId="0" applyNumberFormat="1" applyFont="1" applyBorder="1" applyAlignment="1">
      <alignment vertical="center"/>
    </xf>
    <xf numFmtId="2" fontId="6" fillId="0" borderId="7" xfId="0" applyNumberFormat="1" applyFont="1" applyBorder="1" applyAlignment="1">
      <alignment horizontal="center" vertical="center"/>
    </xf>
    <xf numFmtId="2" fontId="0" fillId="0" borderId="7" xfId="0" applyNumberFormat="1" applyBorder="1" applyAlignment="1">
      <alignment horizontal="center" vertical="center"/>
    </xf>
    <xf numFmtId="2" fontId="3" fillId="0" borderId="0" xfId="0" applyNumberFormat="1" applyFont="1" applyAlignment="1">
      <alignment horizontal="left"/>
    </xf>
    <xf numFmtId="2" fontId="3" fillId="0" borderId="0" xfId="0" applyNumberFormat="1" applyFont="1" applyBorder="1" applyAlignment="1">
      <alignment horizontal="left"/>
    </xf>
    <xf numFmtId="0" fontId="0" fillId="0" borderId="0" xfId="0" applyBorder="1" applyAlignment="1">
      <alignment horizontal="center" vertical="center" textRotation="90" wrapText="1"/>
    </xf>
    <xf numFmtId="0" fontId="0" fillId="0" borderId="5" xfId="0" applyBorder="1" applyAlignment="1">
      <alignment vertical="center"/>
    </xf>
    <xf numFmtId="0" fontId="3" fillId="0" borderId="31" xfId="0" applyFont="1" applyFill="1" applyBorder="1" applyAlignment="1">
      <alignment vertical="center"/>
    </xf>
    <xf numFmtId="0" fontId="3" fillId="0" borderId="4" xfId="0" applyFont="1" applyBorder="1" applyAlignment="1">
      <alignment horizontal="center" vertical="center"/>
    </xf>
    <xf numFmtId="0" fontId="26" fillId="0" borderId="4" xfId="0" applyFont="1" applyBorder="1" applyAlignment="1">
      <alignment vertical="top" wrapText="1"/>
    </xf>
    <xf numFmtId="0" fontId="11" fillId="0" borderId="4" xfId="0" applyFont="1" applyBorder="1" applyAlignment="1">
      <alignment vertical="top" wrapText="1"/>
    </xf>
    <xf numFmtId="0" fontId="0" fillId="0" borderId="5"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3" fillId="0" borderId="31" xfId="0" applyFont="1" applyBorder="1" applyAlignment="1">
      <alignment vertical="center" wrapText="1"/>
    </xf>
    <xf numFmtId="0" fontId="0" fillId="0" borderId="49" xfId="0" applyBorder="1" applyAlignment="1">
      <alignment vertical="center" wrapText="1"/>
    </xf>
    <xf numFmtId="0" fontId="0" fillId="0" borderId="4" xfId="0"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2" fontId="0" fillId="0" borderId="7" xfId="0" applyNumberFormat="1" applyBorder="1"/>
    <xf numFmtId="0" fontId="0" fillId="0" borderId="4" xfId="0" applyBorder="1" applyAlignment="1">
      <alignment vertical="center"/>
    </xf>
    <xf numFmtId="0" fontId="3" fillId="0" borderId="4" xfId="0" applyFont="1" applyBorder="1" applyAlignment="1">
      <alignment vertical="center" wrapText="1"/>
    </xf>
    <xf numFmtId="0" fontId="0" fillId="0" borderId="4" xfId="0" applyFill="1" applyBorder="1" applyAlignment="1">
      <alignment vertical="center"/>
    </xf>
    <xf numFmtId="0" fontId="0" fillId="0" borderId="0" xfId="0" applyFill="1" applyBorder="1" applyAlignment="1">
      <alignment vertical="center"/>
    </xf>
    <xf numFmtId="0" fontId="13" fillId="0" borderId="7" xfId="0" applyFont="1" applyFill="1" applyBorder="1" applyAlignment="1">
      <alignment horizontal="center"/>
    </xf>
    <xf numFmtId="0" fontId="7" fillId="0" borderId="7" xfId="0" applyFont="1" applyFill="1" applyBorder="1" applyAlignment="1">
      <alignment horizontal="center" vertical="center"/>
    </xf>
    <xf numFmtId="0" fontId="3" fillId="0" borderId="0" xfId="0" applyFont="1" applyFill="1" applyBorder="1" applyAlignment="1">
      <alignment horizontal="center" vertical="center" wrapText="1"/>
    </xf>
    <xf numFmtId="2" fontId="10" fillId="0" borderId="50" xfId="0" applyNumberFormat="1" applyFont="1" applyBorder="1" applyAlignment="1">
      <alignment horizontal="center" vertical="center"/>
    </xf>
    <xf numFmtId="2" fontId="0" fillId="0" borderId="51" xfId="0" applyNumberFormat="1" applyBorder="1" applyAlignment="1">
      <alignment horizontal="center" vertical="center"/>
    </xf>
    <xf numFmtId="2" fontId="10" fillId="0" borderId="51" xfId="0" applyNumberFormat="1" applyFont="1" applyBorder="1" applyAlignment="1">
      <alignment horizontal="center" vertical="center"/>
    </xf>
    <xf numFmtId="2" fontId="22" fillId="0" borderId="0" xfId="0" applyNumberFormat="1" applyFont="1" applyAlignment="1">
      <alignment horizontal="center" vertical="center"/>
    </xf>
    <xf numFmtId="2" fontId="10" fillId="0" borderId="0" xfId="0" applyNumberFormat="1" applyFont="1" applyBorder="1" applyAlignment="1">
      <alignment horizontal="center" vertical="center"/>
    </xf>
    <xf numFmtId="2" fontId="26" fillId="0" borderId="0" xfId="0" applyNumberFormat="1" applyFont="1" applyAlignment="1">
      <alignment horizontal="center" vertical="center"/>
    </xf>
    <xf numFmtId="2" fontId="0" fillId="0" borderId="49" xfId="0" applyNumberFormat="1" applyBorder="1" applyAlignment="1">
      <alignment horizontal="center" vertical="center"/>
    </xf>
    <xf numFmtId="2" fontId="0" fillId="0" borderId="52" xfId="0" applyNumberFormat="1" applyBorder="1" applyAlignment="1">
      <alignment vertical="center"/>
    </xf>
    <xf numFmtId="2" fontId="10" fillId="0" borderId="0" xfId="0" applyNumberFormat="1" applyFont="1" applyFill="1" applyBorder="1" applyAlignment="1">
      <alignment horizontal="center" vertical="center"/>
    </xf>
    <xf numFmtId="2" fontId="0" fillId="0" borderId="31" xfId="0" applyNumberFormat="1" applyBorder="1" applyAlignment="1">
      <alignment horizontal="center" vertical="center"/>
    </xf>
    <xf numFmtId="2" fontId="0" fillId="0" borderId="12" xfId="0" applyNumberFormat="1" applyBorder="1" applyAlignment="1">
      <alignment vertical="center"/>
    </xf>
    <xf numFmtId="2" fontId="3" fillId="0" borderId="0" xfId="0" applyNumberFormat="1" applyFont="1" applyBorder="1" applyAlignment="1">
      <alignment horizontal="left" vertical="center" wrapText="1"/>
    </xf>
    <xf numFmtId="2" fontId="0" fillId="0" borderId="0" xfId="0" applyNumberFormat="1" applyBorder="1" applyAlignment="1">
      <alignment vertical="center" wrapText="1"/>
    </xf>
    <xf numFmtId="0" fontId="12" fillId="0" borderId="35" xfId="0" applyFont="1" applyBorder="1" applyAlignment="1">
      <alignment horizontal="left"/>
    </xf>
    <xf numFmtId="0" fontId="12" fillId="0" borderId="20" xfId="0" applyFont="1" applyBorder="1" applyAlignment="1">
      <alignment horizontal="left"/>
    </xf>
    <xf numFmtId="1" fontId="6" fillId="0" borderId="0" xfId="0" applyNumberFormat="1" applyFont="1" applyBorder="1" applyAlignment="1">
      <alignment horizontal="center" vertical="center"/>
    </xf>
    <xf numFmtId="1" fontId="6" fillId="0" borderId="0" xfId="0" applyNumberFormat="1" applyFont="1" applyAlignment="1">
      <alignment horizontal="center" vertical="center"/>
    </xf>
    <xf numFmtId="0" fontId="0" fillId="0" borderId="11" xfId="0" applyBorder="1" applyAlignment="1">
      <alignment horizontal="left" vertical="center" wrapText="1"/>
    </xf>
    <xf numFmtId="0" fontId="1" fillId="2" borderId="14" xfId="0" applyFont="1" applyFill="1" applyBorder="1" applyAlignment="1"/>
    <xf numFmtId="0" fontId="1" fillId="2" borderId="15" xfId="0" applyFont="1" applyFill="1" applyBorder="1" applyAlignment="1"/>
    <xf numFmtId="0" fontId="1" fillId="0" borderId="11" xfId="0" applyFont="1" applyBorder="1"/>
    <xf numFmtId="0" fontId="9" fillId="0" borderId="11" xfId="0" applyFont="1" applyBorder="1"/>
    <xf numFmtId="0" fontId="1" fillId="0" borderId="1" xfId="0" applyFont="1" applyBorder="1"/>
    <xf numFmtId="0" fontId="26" fillId="0" borderId="53" xfId="0" applyFont="1" applyBorder="1" applyAlignment="1">
      <alignment vertical="center"/>
    </xf>
    <xf numFmtId="0" fontId="0" fillId="0" borderId="54" xfId="0" applyBorder="1" applyAlignment="1">
      <alignment horizontal="left" vertical="center"/>
    </xf>
    <xf numFmtId="0" fontId="0" fillId="0" borderId="53" xfId="0" applyBorder="1" applyAlignment="1">
      <alignment horizontal="left" vertical="center"/>
    </xf>
    <xf numFmtId="0" fontId="1" fillId="0" borderId="53" xfId="0" applyFont="1" applyBorder="1" applyAlignment="1">
      <alignment horizontal="left"/>
    </xf>
    <xf numFmtId="0" fontId="13" fillId="0" borderId="0" xfId="0" applyFont="1" applyBorder="1" applyAlignment="1">
      <alignment horizontal="center"/>
    </xf>
    <xf numFmtId="0" fontId="3" fillId="0" borderId="55" xfId="0" applyFont="1" applyBorder="1" applyAlignment="1">
      <alignment horizontal="left"/>
    </xf>
    <xf numFmtId="0" fontId="2" fillId="0" borderId="52" xfId="0" applyFont="1" applyBorder="1" applyAlignment="1">
      <alignment horizontal="left"/>
    </xf>
    <xf numFmtId="0" fontId="2" fillId="0" borderId="56"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13" fillId="0" borderId="5" xfId="0" applyFont="1" applyBorder="1" applyAlignment="1">
      <alignment horizontal="center"/>
    </xf>
    <xf numFmtId="0" fontId="13" fillId="0" borderId="4" xfId="0" applyFont="1" applyBorder="1" applyAlignment="1">
      <alignment horizontal="center"/>
    </xf>
    <xf numFmtId="0" fontId="24" fillId="0" borderId="57" xfId="0" applyFont="1" applyBorder="1" applyAlignment="1">
      <alignment horizontal="center" wrapText="1"/>
    </xf>
    <xf numFmtId="0" fontId="24" fillId="0" borderId="31" xfId="0" applyFont="1" applyBorder="1" applyAlignment="1">
      <alignment horizontal="center" wrapText="1"/>
    </xf>
    <xf numFmtId="0" fontId="24" fillId="0" borderId="31" xfId="0" applyFont="1" applyBorder="1" applyAlignment="1">
      <alignment horizontal="center" vertical="center" wrapText="1"/>
    </xf>
    <xf numFmtId="0" fontId="24" fillId="0" borderId="57" xfId="0" applyFont="1" applyBorder="1" applyAlignment="1">
      <alignment horizontal="center" vertical="center" wrapText="1"/>
    </xf>
    <xf numFmtId="0" fontId="3" fillId="0" borderId="12" xfId="0" applyFont="1" applyBorder="1" applyAlignment="1"/>
    <xf numFmtId="0" fontId="3" fillId="0" borderId="57" xfId="0" applyFont="1" applyBorder="1" applyAlignment="1"/>
    <xf numFmtId="0" fontId="3" fillId="4" borderId="55" xfId="0" applyFont="1" applyFill="1" applyBorder="1" applyAlignment="1">
      <alignment vertical="center" wrapText="1"/>
    </xf>
    <xf numFmtId="0" fontId="0" fillId="0" borderId="58" xfId="0" applyBorder="1"/>
    <xf numFmtId="0" fontId="0" fillId="0" borderId="11" xfId="0" applyBorder="1"/>
    <xf numFmtId="0" fontId="12" fillId="0" borderId="0" xfId="0" applyFont="1" applyBorder="1" applyAlignment="1">
      <alignment horizontal="left"/>
    </xf>
    <xf numFmtId="0" fontId="12" fillId="0" borderId="4" xfId="0" applyFont="1" applyBorder="1" applyAlignment="1">
      <alignment horizontal="left"/>
    </xf>
    <xf numFmtId="0" fontId="12" fillId="0" borderId="1" xfId="0" applyFont="1" applyBorder="1" applyAlignment="1">
      <alignment horizontal="left"/>
    </xf>
    <xf numFmtId="0" fontId="12" fillId="0" borderId="9" xfId="0" applyFont="1" applyBorder="1" applyAlignment="1">
      <alignment horizontal="left"/>
    </xf>
    <xf numFmtId="0" fontId="3" fillId="0" borderId="45" xfId="0" applyFont="1" applyBorder="1" applyAlignment="1">
      <alignment horizontal="left" vertical="center" wrapText="1"/>
    </xf>
    <xf numFmtId="0" fontId="0" fillId="0" borderId="59" xfId="0" applyBorder="1" applyAlignment="1">
      <alignment horizontal="center" vertical="center"/>
    </xf>
    <xf numFmtId="0" fontId="0" fillId="0" borderId="13" xfId="0" applyBorder="1"/>
    <xf numFmtId="0" fontId="26" fillId="0" borderId="60" xfId="0" applyFont="1" applyBorder="1" applyAlignment="1">
      <alignment vertical="center"/>
    </xf>
    <xf numFmtId="0" fontId="1" fillId="2" borderId="61" xfId="0" applyFont="1" applyFill="1" applyBorder="1" applyAlignment="1"/>
    <xf numFmtId="0" fontId="0" fillId="0" borderId="62" xfId="0" applyBorder="1" applyAlignment="1"/>
    <xf numFmtId="0" fontId="9" fillId="0" borderId="0" xfId="0" applyFont="1" applyBorder="1" applyAlignment="1">
      <alignment horizontal="left"/>
    </xf>
    <xf numFmtId="0" fontId="9" fillId="0" borderId="0" xfId="0" applyFont="1" applyBorder="1" applyAlignment="1">
      <alignment wrapText="1"/>
    </xf>
    <xf numFmtId="0" fontId="24" fillId="0" borderId="12" xfId="0" applyFont="1" applyBorder="1" applyAlignment="1">
      <alignment horizontal="center" vertical="center" wrapText="1"/>
    </xf>
    <xf numFmtId="0" fontId="0" fillId="0" borderId="5" xfId="0" applyBorder="1" applyAlignment="1">
      <alignment horizontal="center"/>
    </xf>
    <xf numFmtId="0" fontId="12" fillId="0" borderId="52" xfId="0" applyFont="1" applyBorder="1" applyAlignment="1">
      <alignment horizontal="left"/>
    </xf>
    <xf numFmtId="0" fontId="12" fillId="0" borderId="11"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2" fillId="0" borderId="63" xfId="0" applyFont="1" applyBorder="1" applyAlignment="1">
      <alignment horizontal="left"/>
    </xf>
    <xf numFmtId="0" fontId="2" fillId="0" borderId="10" xfId="0" applyFont="1" applyBorder="1" applyAlignment="1">
      <alignment horizontal="left"/>
    </xf>
    <xf numFmtId="0" fontId="2" fillId="0" borderId="64" xfId="0" applyFont="1" applyBorder="1" applyAlignment="1">
      <alignment horizontal="left"/>
    </xf>
    <xf numFmtId="0" fontId="12" fillId="0" borderId="63" xfId="0" applyFont="1" applyBorder="1" applyAlignment="1">
      <alignment horizontal="left"/>
    </xf>
    <xf numFmtId="0" fontId="12" fillId="0" borderId="10" xfId="0" applyFont="1" applyBorder="1" applyAlignment="1">
      <alignment horizontal="left"/>
    </xf>
    <xf numFmtId="0" fontId="12" fillId="0" borderId="64" xfId="0" applyFont="1" applyBorder="1" applyAlignment="1">
      <alignment horizontal="left"/>
    </xf>
    <xf numFmtId="0" fontId="3"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23" fillId="0" borderId="0" xfId="0" applyFont="1" applyFill="1" applyBorder="1" applyAlignment="1">
      <alignment wrapText="1"/>
    </xf>
    <xf numFmtId="1" fontId="1" fillId="0" borderId="0" xfId="0" applyNumberFormat="1" applyFont="1" applyFill="1" applyBorder="1" applyAlignment="1">
      <alignment horizontal="center" vertical="center"/>
    </xf>
    <xf numFmtId="0" fontId="29" fillId="0" borderId="0" xfId="0" applyFont="1" applyBorder="1" applyAlignment="1">
      <alignment horizontal="center" vertical="center"/>
    </xf>
    <xf numFmtId="0" fontId="23" fillId="0" borderId="8" xfId="0" applyFont="1" applyBorder="1" applyAlignment="1">
      <alignment vertical="center"/>
    </xf>
    <xf numFmtId="2" fontId="0" fillId="5" borderId="47" xfId="0" applyNumberFormat="1" applyFill="1" applyBorder="1" applyAlignment="1">
      <alignment horizontal="center" vertical="center"/>
    </xf>
    <xf numFmtId="0" fontId="0" fillId="0" borderId="31" xfId="0" applyBorder="1" applyAlignment="1" applyProtection="1">
      <alignment horizontal="center" vertical="center" wrapText="1"/>
      <protection locked="0"/>
    </xf>
    <xf numFmtId="0" fontId="0" fillId="0" borderId="31" xfId="0" applyBorder="1" applyAlignment="1" applyProtection="1">
      <alignment horizontal="right" vertical="center"/>
      <protection locked="0"/>
    </xf>
    <xf numFmtId="0" fontId="1" fillId="0" borderId="49"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0" fillId="0" borderId="31" xfId="0" applyBorder="1" applyProtection="1">
      <protection locked="0"/>
    </xf>
    <xf numFmtId="0" fontId="14" fillId="0" borderId="31" xfId="0" applyFont="1" applyBorder="1" applyAlignment="1" applyProtection="1">
      <alignment wrapText="1"/>
      <protection locked="0"/>
    </xf>
    <xf numFmtId="0" fontId="14" fillId="0" borderId="31" xfId="0" applyFont="1" applyBorder="1" applyAlignment="1" applyProtection="1">
      <alignment vertical="top" wrapText="1"/>
      <protection locked="0"/>
    </xf>
    <xf numFmtId="0" fontId="13" fillId="0" borderId="31" xfId="0" applyFont="1" applyBorder="1" applyAlignment="1" applyProtection="1">
      <alignment horizontal="center"/>
      <protection locked="0"/>
    </xf>
    <xf numFmtId="0" fontId="0" fillId="0" borderId="55" xfId="0" applyBorder="1" applyProtection="1">
      <protection locked="0"/>
    </xf>
    <xf numFmtId="0" fontId="7" fillId="0" borderId="67" xfId="0" applyFont="1" applyBorder="1" applyAlignment="1" applyProtection="1">
      <alignment horizontal="center" vertical="center"/>
      <protection locked="0"/>
    </xf>
    <xf numFmtId="0" fontId="0" fillId="0" borderId="68" xfId="0" applyBorder="1" applyProtection="1">
      <protection locked="0"/>
    </xf>
    <xf numFmtId="0" fontId="0" fillId="0" borderId="51" xfId="0" applyBorder="1" applyProtection="1">
      <protection locked="0"/>
    </xf>
    <xf numFmtId="0" fontId="0" fillId="0" borderId="69" xfId="0" applyBorder="1" applyProtection="1">
      <protection locked="0"/>
    </xf>
    <xf numFmtId="0" fontId="0" fillId="0" borderId="70" xfId="0" applyBorder="1" applyProtection="1">
      <protection locked="0"/>
    </xf>
    <xf numFmtId="0" fontId="0" fillId="0" borderId="71" xfId="0" applyBorder="1" applyProtection="1">
      <protection locked="0"/>
    </xf>
    <xf numFmtId="0" fontId="0" fillId="0" borderId="72" xfId="0" applyBorder="1" applyProtection="1">
      <protection locked="0"/>
    </xf>
    <xf numFmtId="2" fontId="22" fillId="0"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0" fillId="0" borderId="51" xfId="0" applyNumberFormat="1" applyFill="1" applyBorder="1" applyAlignment="1">
      <alignment horizontal="center" vertical="center"/>
    </xf>
    <xf numFmtId="0" fontId="0" fillId="0" borderId="0" xfId="0" applyAlignment="1">
      <alignment horizontal="center" textRotation="90"/>
    </xf>
    <xf numFmtId="0" fontId="10" fillId="0" borderId="1" xfId="0" applyFont="1" applyFill="1" applyBorder="1" applyAlignment="1">
      <alignment horizontal="center" vertical="center"/>
    </xf>
    <xf numFmtId="0" fontId="1" fillId="0" borderId="45" xfId="0" applyFont="1" applyBorder="1" applyAlignment="1" applyProtection="1">
      <alignment horizontal="left" vertical="center" wrapText="1"/>
    </xf>
    <xf numFmtId="0" fontId="1" fillId="0" borderId="0" xfId="0" applyFont="1" applyBorder="1" applyProtection="1">
      <protection locked="0"/>
    </xf>
    <xf numFmtId="0" fontId="1" fillId="0" borderId="61" xfId="0" applyFont="1" applyBorder="1" applyAlignment="1" applyProtection="1">
      <alignment horizontal="left"/>
      <protection locked="0"/>
    </xf>
    <xf numFmtId="49" fontId="1" fillId="0" borderId="4" xfId="0" applyNumberFormat="1" applyFont="1" applyBorder="1" applyAlignment="1" applyProtection="1">
      <alignment horizontal="left"/>
      <protection locked="0"/>
    </xf>
    <xf numFmtId="0" fontId="1" fillId="0" borderId="53" xfId="0" applyFont="1" applyBorder="1" applyProtection="1">
      <protection locked="0"/>
    </xf>
    <xf numFmtId="0" fontId="0" fillId="0" borderId="53" xfId="0" applyBorder="1" applyProtection="1">
      <protection locked="0"/>
    </xf>
    <xf numFmtId="0" fontId="1" fillId="0" borderId="14" xfId="0" applyFont="1" applyBorder="1" applyAlignment="1" applyProtection="1">
      <alignment vertical="center"/>
      <protection locked="0"/>
    </xf>
    <xf numFmtId="0" fontId="1" fillId="0" borderId="15" xfId="0" applyFont="1" applyBorder="1" applyAlignment="1" applyProtection="1">
      <protection locked="0"/>
    </xf>
    <xf numFmtId="0" fontId="1" fillId="0" borderId="58" xfId="0" applyFont="1" applyBorder="1" applyAlignment="1" applyProtection="1">
      <alignment vertical="center"/>
      <protection locked="0"/>
    </xf>
    <xf numFmtId="0" fontId="1" fillId="0" borderId="11" xfId="0" applyFont="1" applyBorder="1" applyAlignment="1" applyProtection="1">
      <protection locked="0"/>
    </xf>
    <xf numFmtId="0" fontId="1" fillId="0" borderId="31" xfId="0" applyFont="1" applyBorder="1" applyAlignment="1" applyProtection="1">
      <alignment horizontal="center" vertical="center" wrapText="1"/>
      <protection locked="0"/>
    </xf>
    <xf numFmtId="0" fontId="1" fillId="0" borderId="31" xfId="0" applyFont="1" applyFill="1" applyBorder="1" applyProtection="1">
      <protection locked="0"/>
    </xf>
    <xf numFmtId="0" fontId="0" fillId="0" borderId="73" xfId="0" applyBorder="1" applyAlignment="1" applyProtection="1">
      <alignment horizontal="left"/>
      <protection locked="0"/>
    </xf>
    <xf numFmtId="0" fontId="1" fillId="0" borderId="66" xfId="0" applyFont="1" applyBorder="1" applyAlignment="1" applyProtection="1">
      <alignment horizontal="right" vertical="center"/>
      <protection locked="0"/>
    </xf>
    <xf numFmtId="0" fontId="1" fillId="0" borderId="31" xfId="0" applyFont="1" applyBorder="1" applyAlignment="1" applyProtection="1">
      <alignment horizontal="right" vertical="center"/>
      <protection locked="0"/>
    </xf>
    <xf numFmtId="0" fontId="1" fillId="0" borderId="31" xfId="0" applyFont="1" applyBorder="1" applyProtection="1">
      <protection locked="0"/>
    </xf>
    <xf numFmtId="0" fontId="2" fillId="0" borderId="1" xfId="0" applyFont="1" applyBorder="1" applyAlignment="1">
      <alignment horizontal="left"/>
    </xf>
    <xf numFmtId="0" fontId="0" fillId="0" borderId="48" xfId="0" applyBorder="1" applyAlignment="1" applyProtection="1">
      <protection locked="0"/>
    </xf>
    <xf numFmtId="0" fontId="0" fillId="0" borderId="38" xfId="0" applyBorder="1" applyAlignment="1" applyProtection="1">
      <protection locked="0"/>
    </xf>
    <xf numFmtId="0" fontId="0" fillId="0" borderId="40" xfId="0" applyBorder="1" applyAlignment="1" applyProtection="1">
      <protection locked="0"/>
    </xf>
    <xf numFmtId="0" fontId="10" fillId="0" borderId="48" xfId="0" applyFont="1" applyBorder="1" applyAlignment="1" applyProtection="1">
      <protection locked="0"/>
    </xf>
    <xf numFmtId="0" fontId="10" fillId="0" borderId="38" xfId="0" applyFont="1" applyBorder="1" applyAlignment="1" applyProtection="1">
      <protection locked="0"/>
    </xf>
    <xf numFmtId="0" fontId="12" fillId="0" borderId="38" xfId="0" applyFont="1" applyBorder="1" applyAlignment="1" applyProtection="1">
      <protection locked="0"/>
    </xf>
    <xf numFmtId="0" fontId="0" fillId="0" borderId="37" xfId="0" applyBorder="1" applyAlignment="1" applyProtection="1">
      <alignment horizontal="center" vertical="center" textRotation="90"/>
      <protection locked="0"/>
    </xf>
    <xf numFmtId="0" fontId="0" fillId="0" borderId="38" xfId="0" applyBorder="1" applyAlignment="1" applyProtection="1">
      <alignment horizontal="center" vertical="center" textRotation="90"/>
      <protection locked="0"/>
    </xf>
    <xf numFmtId="0" fontId="0" fillId="0" borderId="48" xfId="0" applyBorder="1" applyAlignment="1" applyProtection="1">
      <alignment horizontal="center" vertical="center" textRotation="90"/>
      <protection locked="0"/>
    </xf>
    <xf numFmtId="0" fontId="0" fillId="0" borderId="40" xfId="0" applyBorder="1" applyAlignment="1" applyProtection="1">
      <alignment horizontal="center" vertical="center" textRotation="90"/>
      <protection locked="0"/>
    </xf>
    <xf numFmtId="0" fontId="1" fillId="0" borderId="38" xfId="0" applyFont="1" applyBorder="1" applyAlignment="1" applyProtection="1">
      <alignment horizontal="center" vertical="center" textRotation="90"/>
      <protection locked="0"/>
    </xf>
    <xf numFmtId="0" fontId="0" fillId="0" borderId="34" xfId="0" applyBorder="1" applyAlignment="1" applyProtection="1">
      <alignment vertical="center" textRotation="90"/>
      <protection locked="0"/>
    </xf>
    <xf numFmtId="0" fontId="0" fillId="0" borderId="35" xfId="0" applyBorder="1" applyAlignment="1" applyProtection="1">
      <alignment vertical="center" textRotation="90"/>
      <protection locked="0"/>
    </xf>
    <xf numFmtId="0" fontId="0" fillId="0" borderId="33" xfId="0" applyBorder="1" applyAlignment="1" applyProtection="1">
      <alignment vertical="center" textRotation="90"/>
      <protection locked="0"/>
    </xf>
    <xf numFmtId="0" fontId="0" fillId="0" borderId="36" xfId="0" applyBorder="1" applyAlignment="1" applyProtection="1">
      <alignment vertical="center" textRotation="90"/>
      <protection locked="0"/>
    </xf>
    <xf numFmtId="0" fontId="1" fillId="0" borderId="32" xfId="0" applyFont="1" applyBorder="1" applyAlignment="1" applyProtection="1">
      <alignment vertical="center" textRotation="90"/>
      <protection locked="0"/>
    </xf>
    <xf numFmtId="0" fontId="1" fillId="0" borderId="68" xfId="0" applyFont="1" applyBorder="1" applyProtection="1">
      <protection locked="0"/>
    </xf>
    <xf numFmtId="0" fontId="1" fillId="0" borderId="51" xfId="0" applyFont="1" applyBorder="1" applyProtection="1">
      <protection locked="0"/>
    </xf>
    <xf numFmtId="0" fontId="0" fillId="0" borderId="37" xfId="0" applyBorder="1" applyAlignment="1" applyProtection="1">
      <alignment vertical="center" textRotation="90" wrapText="1"/>
      <protection locked="0"/>
    </xf>
    <xf numFmtId="0" fontId="1" fillId="0" borderId="38" xfId="0" applyFont="1" applyBorder="1" applyAlignment="1" applyProtection="1">
      <alignment vertical="center" textRotation="90" wrapText="1"/>
      <protection locked="0"/>
    </xf>
    <xf numFmtId="0" fontId="0" fillId="0" borderId="18" xfId="0" applyBorder="1" applyAlignment="1" applyProtection="1">
      <alignment vertical="center" textRotation="90" wrapText="1"/>
      <protection locked="0"/>
    </xf>
    <xf numFmtId="0" fontId="0" fillId="0" borderId="39" xfId="0" applyBorder="1" applyAlignment="1" applyProtection="1">
      <alignment vertical="center" textRotation="90" wrapText="1"/>
      <protection locked="0"/>
    </xf>
    <xf numFmtId="0" fontId="0" fillId="0" borderId="38" xfId="0" applyBorder="1" applyAlignment="1" applyProtection="1">
      <alignment vertical="center" textRotation="90" wrapText="1"/>
      <protection locked="0"/>
    </xf>
    <xf numFmtId="0" fontId="0" fillId="0" borderId="48" xfId="0" applyBorder="1" applyAlignment="1" applyProtection="1">
      <alignment vertical="center" textRotation="90" wrapText="1"/>
      <protection locked="0"/>
    </xf>
    <xf numFmtId="0" fontId="1" fillId="0" borderId="39" xfId="0" applyFont="1" applyBorder="1" applyAlignment="1" applyProtection="1">
      <alignment vertical="center" textRotation="90" wrapText="1"/>
      <protection locked="0"/>
    </xf>
    <xf numFmtId="0" fontId="1" fillId="0" borderId="71" xfId="0" applyFont="1" applyBorder="1" applyProtection="1">
      <protection locked="0"/>
    </xf>
    <xf numFmtId="0" fontId="1" fillId="0" borderId="37" xfId="0" applyFont="1" applyBorder="1" applyAlignment="1" applyProtection="1">
      <alignment vertical="center" textRotation="90"/>
      <protection locked="0"/>
    </xf>
    <xf numFmtId="0" fontId="0" fillId="0" borderId="38" xfId="0" applyBorder="1" applyAlignment="1" applyProtection="1">
      <alignment vertical="center" textRotation="90"/>
      <protection locked="0"/>
    </xf>
    <xf numFmtId="0" fontId="1" fillId="0" borderId="38" xfId="0" applyFont="1" applyBorder="1" applyAlignment="1" applyProtection="1">
      <alignment vertical="center" textRotation="90"/>
      <protection locked="0"/>
    </xf>
    <xf numFmtId="0" fontId="1" fillId="0" borderId="40" xfId="0" applyFont="1" applyBorder="1" applyAlignment="1" applyProtection="1">
      <alignment vertical="center" textRotation="90"/>
      <protection locked="0"/>
    </xf>
    <xf numFmtId="0" fontId="0" fillId="0" borderId="6" xfId="0" applyBorder="1" applyAlignment="1" applyProtection="1">
      <alignment vertical="center" textRotation="90" wrapText="1"/>
      <protection locked="0"/>
    </xf>
    <xf numFmtId="0" fontId="1" fillId="0" borderId="40" xfId="0" applyFont="1" applyBorder="1" applyAlignment="1" applyProtection="1">
      <alignment vertical="center" textRotation="90" wrapText="1"/>
      <protection locked="0"/>
    </xf>
    <xf numFmtId="0" fontId="0" fillId="0" borderId="8" xfId="0" applyBorder="1" applyProtection="1">
      <protection locked="0"/>
    </xf>
    <xf numFmtId="0" fontId="1" fillId="0" borderId="0" xfId="0" applyFont="1" applyBorder="1" applyAlignment="1">
      <alignment horizontal="left"/>
    </xf>
    <xf numFmtId="2" fontId="23" fillId="0" borderId="45" xfId="0" applyNumberFormat="1" applyFont="1" applyBorder="1" applyAlignment="1">
      <alignment horizontal="left" vertical="center"/>
    </xf>
    <xf numFmtId="2" fontId="23" fillId="0" borderId="1" xfId="0" applyNumberFormat="1" applyFont="1" applyBorder="1" applyAlignment="1">
      <alignment horizontal="left" vertical="center"/>
    </xf>
    <xf numFmtId="2" fontId="23" fillId="0" borderId="71" xfId="0" applyNumberFormat="1" applyFont="1" applyBorder="1" applyAlignment="1">
      <alignment horizontal="left" vertical="center"/>
    </xf>
    <xf numFmtId="2" fontId="6" fillId="2" borderId="55" xfId="0" applyNumberFormat="1" applyFont="1" applyFill="1" applyBorder="1" applyAlignment="1">
      <alignment horizontal="left"/>
    </xf>
    <xf numFmtId="2" fontId="6" fillId="2" borderId="12" xfId="0" applyNumberFormat="1" applyFont="1" applyFill="1" applyBorder="1" applyAlignment="1">
      <alignment horizontal="left"/>
    </xf>
    <xf numFmtId="2" fontId="6" fillId="2" borderId="57" xfId="0" applyNumberFormat="1" applyFont="1" applyFill="1" applyBorder="1" applyAlignment="1">
      <alignment horizontal="left"/>
    </xf>
    <xf numFmtId="2" fontId="23" fillId="0" borderId="45" xfId="0" applyNumberFormat="1" applyFont="1" applyFill="1" applyBorder="1" applyAlignment="1">
      <alignment horizontal="left" vertical="center"/>
    </xf>
    <xf numFmtId="2" fontId="23" fillId="0" borderId="1" xfId="0" applyNumberFormat="1" applyFont="1" applyFill="1" applyBorder="1" applyAlignment="1">
      <alignment horizontal="left" vertical="center"/>
    </xf>
    <xf numFmtId="2" fontId="23" fillId="0" borderId="71" xfId="0" applyNumberFormat="1" applyFont="1" applyFill="1" applyBorder="1" applyAlignment="1">
      <alignment horizontal="left" vertical="center"/>
    </xf>
    <xf numFmtId="0" fontId="6" fillId="0" borderId="52" xfId="0" applyFont="1" applyBorder="1" applyAlignment="1"/>
    <xf numFmtId="0" fontId="3" fillId="0" borderId="76" xfId="0" applyFont="1" applyBorder="1" applyAlignment="1">
      <alignment vertical="center"/>
    </xf>
    <xf numFmtId="0" fontId="3" fillId="0" borderId="78" xfId="0" applyFont="1" applyBorder="1" applyAlignment="1">
      <alignment horizontal="left"/>
    </xf>
    <xf numFmtId="0" fontId="0" fillId="0" borderId="10" xfId="0" applyBorder="1" applyAlignment="1">
      <alignment horizontal="center" vertical="center"/>
    </xf>
    <xf numFmtId="0" fontId="0" fillId="0" borderId="64" xfId="0" applyBorder="1" applyAlignment="1">
      <alignment horizontal="center" vertical="center"/>
    </xf>
    <xf numFmtId="0" fontId="1" fillId="0" borderId="38" xfId="0" applyFont="1" applyBorder="1" applyAlignment="1" applyProtection="1">
      <protection locked="0"/>
    </xf>
    <xf numFmtId="0" fontId="1" fillId="0" borderId="40" xfId="0" applyFont="1" applyBorder="1" applyAlignment="1" applyProtection="1">
      <protection locked="0"/>
    </xf>
    <xf numFmtId="0" fontId="2" fillId="0" borderId="84" xfId="0" applyFont="1" applyBorder="1"/>
    <xf numFmtId="0" fontId="0" fillId="0" borderId="106" xfId="0" applyBorder="1"/>
    <xf numFmtId="0" fontId="2" fillId="0" borderId="85" xfId="0" applyFont="1" applyBorder="1"/>
    <xf numFmtId="0" fontId="0" fillId="0" borderId="1" xfId="0" applyBorder="1" applyAlignment="1">
      <alignment horizontal="center"/>
    </xf>
    <xf numFmtId="0" fontId="11" fillId="0" borderId="0" xfId="0" applyFont="1" applyBorder="1" applyAlignment="1">
      <alignment horizontal="left" vertical="top" wrapText="1"/>
    </xf>
    <xf numFmtId="0" fontId="11" fillId="0" borderId="0" xfId="0" applyFont="1" applyBorder="1" applyAlignment="1">
      <alignment horizontal="left" vertical="top" wrapText="1"/>
    </xf>
    <xf numFmtId="0" fontId="2" fillId="0" borderId="7" xfId="0" applyFont="1" applyBorder="1" applyAlignment="1">
      <alignment horizontal="left" vertical="top" wrapText="1"/>
    </xf>
    <xf numFmtId="0" fontId="12" fillId="0" borderId="1" xfId="0" applyFont="1" applyBorder="1" applyAlignment="1">
      <alignment horizontal="left"/>
    </xf>
    <xf numFmtId="0" fontId="2" fillId="0" borderId="0" xfId="0" applyFont="1" applyBorder="1" applyAlignment="1">
      <alignment horizontal="left" vertical="top" wrapText="1"/>
    </xf>
    <xf numFmtId="0" fontId="24" fillId="0" borderId="12" xfId="0" applyFont="1" applyBorder="1" applyAlignment="1">
      <alignment horizontal="center" vertical="center" wrapText="1"/>
    </xf>
    <xf numFmtId="0" fontId="3" fillId="0" borderId="2" xfId="0" applyFont="1" applyBorder="1" applyAlignment="1">
      <alignment horizontal="center" vertical="center" wrapText="1"/>
    </xf>
    <xf numFmtId="2" fontId="0" fillId="0" borderId="51" xfId="0" applyNumberForma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10" fillId="0" borderId="0" xfId="0" applyFont="1" applyBorder="1" applyAlignment="1" applyProtection="1">
      <protection locked="0"/>
    </xf>
    <xf numFmtId="0" fontId="10" fillId="0" borderId="0" xfId="0" applyFont="1" applyBorder="1" applyAlignment="1"/>
    <xf numFmtId="0" fontId="0" fillId="0" borderId="0" xfId="0" applyBorder="1" applyAlignment="1" applyProtection="1">
      <protection locked="0"/>
    </xf>
    <xf numFmtId="0" fontId="1" fillId="0" borderId="0" xfId="0" applyFont="1" applyBorder="1" applyAlignment="1" applyProtection="1">
      <protection locked="0"/>
    </xf>
    <xf numFmtId="0" fontId="0" fillId="0" borderId="0" xfId="0" applyAlignment="1"/>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1" fillId="0" borderId="0" xfId="0" applyFont="1" applyAlignment="1">
      <alignment horizontal="center"/>
    </xf>
    <xf numFmtId="0" fontId="24" fillId="0" borderId="0"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Alignment="1">
      <alignment horizontal="left" vertical="center"/>
    </xf>
    <xf numFmtId="0" fontId="10" fillId="0" borderId="0" xfId="0" applyFont="1" applyBorder="1" applyAlignment="1">
      <alignment horizontal="left" vertical="center"/>
    </xf>
    <xf numFmtId="0" fontId="2" fillId="0" borderId="7" xfId="0" applyFont="1" applyBorder="1" applyAlignment="1">
      <alignment horizontal="center" vertical="top" wrapText="1"/>
    </xf>
    <xf numFmtId="0" fontId="24" fillId="0" borderId="7" xfId="0" applyFont="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Border="1" applyAlignment="1">
      <alignment horizontal="center" wrapText="1"/>
    </xf>
    <xf numFmtId="0" fontId="2" fillId="0" borderId="4" xfId="0" applyFont="1" applyBorder="1" applyAlignment="1">
      <alignment horizontal="center" wrapText="1"/>
    </xf>
    <xf numFmtId="0" fontId="5" fillId="0" borderId="5" xfId="0" applyFont="1" applyFill="1" applyBorder="1" applyAlignment="1">
      <alignment horizontal="center" vertical="center"/>
    </xf>
    <xf numFmtId="0" fontId="3" fillId="0" borderId="7" xfId="0" applyFont="1" applyBorder="1" applyAlignment="1">
      <alignment vertical="center"/>
    </xf>
    <xf numFmtId="0" fontId="3" fillId="0" borderId="4" xfId="0" applyFont="1" applyBorder="1" applyAlignment="1">
      <alignment vertical="center"/>
    </xf>
    <xf numFmtId="0" fontId="10" fillId="0" borderId="7" xfId="0" applyFont="1" applyBorder="1" applyAlignment="1" applyProtection="1">
      <protection locked="0"/>
    </xf>
    <xf numFmtId="0" fontId="10" fillId="0" borderId="7" xfId="0" applyFont="1" applyBorder="1" applyAlignment="1"/>
    <xf numFmtId="0" fontId="0" fillId="0" borderId="7" xfId="0" applyBorder="1" applyAlignment="1" applyProtection="1">
      <protection locked="0"/>
    </xf>
    <xf numFmtId="0" fontId="11" fillId="0" borderId="7" xfId="0" applyFont="1" applyBorder="1" applyAlignment="1">
      <alignment vertical="center" wrapText="1"/>
    </xf>
    <xf numFmtId="0" fontId="23" fillId="0" borderId="52" xfId="0" applyFont="1" applyBorder="1" applyAlignment="1">
      <alignment horizontal="center" vertical="center" wrapText="1"/>
    </xf>
    <xf numFmtId="0" fontId="16" fillId="0" borderId="52" xfId="0" applyFont="1" applyBorder="1" applyAlignment="1">
      <alignment horizontal="center" vertical="center" wrapText="1"/>
    </xf>
    <xf numFmtId="0" fontId="2" fillId="0" borderId="52" xfId="0" applyFont="1" applyBorder="1" applyAlignment="1">
      <alignment horizontal="center" wrapText="1"/>
    </xf>
    <xf numFmtId="0" fontId="24" fillId="0" borderId="0" xfId="0" applyFont="1" applyAlignment="1"/>
    <xf numFmtId="0" fontId="0" fillId="0" borderId="4" xfId="0" applyBorder="1" applyAlignment="1" applyProtection="1">
      <protection locked="0"/>
    </xf>
    <xf numFmtId="0" fontId="24" fillId="0" borderId="4" xfId="0" applyFont="1" applyBorder="1" applyAlignment="1">
      <alignment horizontal="center" vertical="center"/>
    </xf>
    <xf numFmtId="0" fontId="26" fillId="0" borderId="41" xfId="0" applyFont="1" applyBorder="1" applyAlignment="1">
      <alignment vertical="top" wrapText="1"/>
    </xf>
    <xf numFmtId="0" fontId="0" fillId="0" borderId="0" xfId="0" applyFill="1" applyBorder="1" applyAlignment="1">
      <alignment vertical="center" textRotation="90" wrapText="1"/>
    </xf>
    <xf numFmtId="0" fontId="10" fillId="0" borderId="0" xfId="0" applyFont="1" applyFill="1" applyBorder="1" applyAlignment="1" applyProtection="1">
      <protection locked="0"/>
    </xf>
    <xf numFmtId="0" fontId="10" fillId="0" borderId="0" xfId="0" applyFont="1" applyFill="1" applyBorder="1" applyAlignment="1"/>
    <xf numFmtId="0" fontId="0" fillId="0" borderId="0" xfId="0" applyFill="1" applyBorder="1" applyAlignment="1" applyProtection="1">
      <protection locked="0"/>
    </xf>
    <xf numFmtId="0" fontId="9" fillId="0" borderId="31" xfId="0" applyFont="1" applyBorder="1" applyAlignment="1" applyProtection="1">
      <alignment horizontal="center"/>
      <protection locked="0"/>
    </xf>
    <xf numFmtId="0" fontId="3" fillId="0" borderId="0" xfId="0" applyFont="1" applyFill="1" applyBorder="1" applyAlignment="1">
      <alignment horizontal="left" vertical="center" wrapText="1"/>
    </xf>
    <xf numFmtId="0" fontId="1" fillId="0" borderId="0" xfId="0" applyFont="1" applyBorder="1" applyAlignment="1" applyProtection="1">
      <alignment horizontal="center"/>
      <protection locked="0"/>
    </xf>
    <xf numFmtId="0" fontId="10" fillId="0" borderId="0" xfId="0" applyFont="1" applyBorder="1" applyAlignment="1">
      <alignment horizontal="left" vertical="top" wrapText="1"/>
    </xf>
    <xf numFmtId="0" fontId="2"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3" fillId="0" borderId="0" xfId="0" applyFont="1" applyBorder="1" applyAlignment="1">
      <alignment horizontal="center" vertical="center" wrapText="1"/>
    </xf>
    <xf numFmtId="0" fontId="26" fillId="0" borderId="0" xfId="0" applyFont="1" applyBorder="1" applyAlignment="1">
      <alignment horizontal="left" vertical="center" wrapText="1"/>
    </xf>
    <xf numFmtId="0" fontId="1" fillId="0" borderId="45" xfId="0" applyFont="1" applyBorder="1" applyAlignment="1" applyProtection="1">
      <alignment vertical="center"/>
      <protection locked="0"/>
    </xf>
    <xf numFmtId="0" fontId="0" fillId="0" borderId="71" xfId="0" applyBorder="1" applyAlignment="1" applyProtection="1">
      <alignment vertical="center"/>
      <protection locked="0"/>
    </xf>
    <xf numFmtId="0" fontId="0" fillId="0" borderId="20" xfId="0" applyBorder="1" applyAlignment="1" applyProtection="1">
      <alignment vertical="center"/>
      <protection locked="0"/>
    </xf>
    <xf numFmtId="0" fontId="1" fillId="0" borderId="51" xfId="0" applyFont="1" applyBorder="1" applyAlignment="1" applyProtection="1">
      <alignment horizontal="left" vertical="center" wrapText="1"/>
    </xf>
    <xf numFmtId="0" fontId="22" fillId="0" borderId="53" xfId="0" applyFont="1" applyBorder="1" applyAlignment="1">
      <alignment vertical="center"/>
    </xf>
    <xf numFmtId="0" fontId="11" fillId="0" borderId="33" xfId="0" applyFont="1" applyFill="1" applyBorder="1" applyAlignment="1">
      <alignment vertical="top" wrapText="1"/>
    </xf>
    <xf numFmtId="0" fontId="32" fillId="0" borderId="11" xfId="0" applyFont="1" applyBorder="1" applyAlignment="1"/>
    <xf numFmtId="0" fontId="3" fillId="0" borderId="31" xfId="0" applyFont="1" applyBorder="1" applyAlignment="1">
      <alignment horizontal="center" vertical="center" wrapText="1"/>
    </xf>
    <xf numFmtId="0" fontId="0" fillId="6" borderId="0" xfId="0" applyFill="1" applyBorder="1"/>
    <xf numFmtId="0" fontId="11" fillId="6" borderId="0" xfId="0" applyFont="1" applyFill="1" applyBorder="1" applyAlignment="1">
      <alignment horizontal="center" vertical="center" wrapText="1"/>
    </xf>
    <xf numFmtId="0" fontId="2" fillId="6" borderId="0" xfId="0" applyFont="1" applyFill="1" applyBorder="1" applyAlignment="1">
      <alignment horizontal="left" vertical="top" wrapText="1"/>
    </xf>
    <xf numFmtId="0" fontId="9" fillId="0" borderId="0" xfId="0" applyFont="1" applyFill="1" applyBorder="1" applyAlignment="1">
      <alignment horizontal="center" vertical="justify" wrapText="1"/>
    </xf>
    <xf numFmtId="0" fontId="3" fillId="0" borderId="0" xfId="0" applyFont="1" applyBorder="1" applyAlignment="1">
      <alignment wrapText="1"/>
    </xf>
    <xf numFmtId="0" fontId="13" fillId="0" borderId="7" xfId="0" applyFont="1" applyBorder="1" applyAlignment="1">
      <alignment vertical="center"/>
    </xf>
    <xf numFmtId="0" fontId="13" fillId="0" borderId="0" xfId="0" applyFont="1" applyBorder="1" applyAlignment="1">
      <alignment vertical="center"/>
    </xf>
    <xf numFmtId="2" fontId="22" fillId="0" borderId="0" xfId="0" applyNumberFormat="1" applyFont="1" applyAlignment="1">
      <alignment vertical="center"/>
    </xf>
    <xf numFmtId="0" fontId="22" fillId="0" borderId="0" xfId="0" applyFont="1" applyBorder="1"/>
    <xf numFmtId="2" fontId="0" fillId="0" borderId="31" xfId="0" applyNumberFormat="1" applyFill="1" applyBorder="1" applyAlignment="1" applyProtection="1">
      <alignment horizontal="center" vertical="center"/>
      <protection locked="0"/>
    </xf>
    <xf numFmtId="2" fontId="1" fillId="0" borderId="31" xfId="0" applyNumberFormat="1" applyFont="1" applyBorder="1" applyAlignment="1" applyProtection="1">
      <alignment horizontal="center" vertical="center"/>
      <protection locked="0"/>
    </xf>
    <xf numFmtId="0" fontId="9" fillId="0" borderId="31" xfId="0" applyFont="1" applyBorder="1" applyAlignment="1" applyProtection="1">
      <alignment horizontal="center" wrapText="1"/>
      <protection locked="0"/>
    </xf>
    <xf numFmtId="0" fontId="0" fillId="0" borderId="7" xfId="0" applyBorder="1" applyProtection="1"/>
    <xf numFmtId="0" fontId="16" fillId="0" borderId="0" xfId="0" applyFont="1" applyBorder="1" applyAlignment="1" applyProtection="1">
      <protection locked="0"/>
    </xf>
    <xf numFmtId="0" fontId="2" fillId="0" borderId="0" xfId="0" applyFont="1" applyBorder="1" applyAlignment="1">
      <alignment horizontal="right" wrapText="1"/>
    </xf>
    <xf numFmtId="0" fontId="1" fillId="0" borderId="17" xfId="0" applyFont="1" applyBorder="1" applyAlignment="1">
      <alignment horizontal="center"/>
    </xf>
    <xf numFmtId="0" fontId="1" fillId="0" borderId="2" xfId="0" applyFont="1" applyBorder="1" applyAlignment="1">
      <alignment horizontal="center"/>
    </xf>
    <xf numFmtId="14" fontId="1" fillId="0" borderId="85" xfId="0" applyNumberFormat="1"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45"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right"/>
    </xf>
    <xf numFmtId="0" fontId="4" fillId="2" borderId="55" xfId="0" applyFont="1" applyFill="1" applyBorder="1" applyAlignment="1">
      <alignment horizontal="center"/>
    </xf>
    <xf numFmtId="0" fontId="4" fillId="2" borderId="12" xfId="0" applyFont="1" applyFill="1" applyBorder="1" applyAlignment="1">
      <alignment horizontal="center"/>
    </xf>
    <xf numFmtId="0" fontId="4" fillId="2" borderId="57" xfId="0" applyFont="1" applyFill="1" applyBorder="1" applyAlignment="1">
      <alignment horizontal="center"/>
    </xf>
    <xf numFmtId="0" fontId="6" fillId="0" borderId="55" xfId="0" applyFont="1" applyBorder="1" applyAlignment="1">
      <alignment horizontal="left"/>
    </xf>
    <xf numFmtId="0" fontId="6" fillId="0" borderId="12" xfId="0" applyFont="1" applyBorder="1" applyAlignment="1">
      <alignment horizontal="left"/>
    </xf>
    <xf numFmtId="0" fontId="6" fillId="0" borderId="57" xfId="0" applyFont="1" applyBorder="1" applyAlignment="1">
      <alignment horizontal="left"/>
    </xf>
    <xf numFmtId="0" fontId="1" fillId="0" borderId="83"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7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5" fillId="0" borderId="12" xfId="0" applyFont="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1" fillId="0" borderId="5" xfId="0" applyFont="1" applyBorder="1" applyAlignment="1">
      <alignment horizontal="left"/>
    </xf>
    <xf numFmtId="0" fontId="1" fillId="0" borderId="0" xfId="0" applyFont="1" applyBorder="1" applyAlignment="1">
      <alignment horizontal="left"/>
    </xf>
    <xf numFmtId="0" fontId="1" fillId="0" borderId="73"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 fillId="0" borderId="63" xfId="0" applyFont="1" applyBorder="1" applyAlignment="1">
      <alignment horizontal="center"/>
    </xf>
    <xf numFmtId="0" fontId="1" fillId="0" borderId="10" xfId="0" applyFont="1" applyBorder="1" applyAlignment="1">
      <alignment horizontal="center"/>
    </xf>
    <xf numFmtId="0" fontId="1" fillId="0" borderId="64" xfId="0" applyFont="1" applyBorder="1" applyAlignment="1">
      <alignment horizontal="center"/>
    </xf>
    <xf numFmtId="0" fontId="1" fillId="0" borderId="6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83"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70" xfId="0" applyFont="1" applyBorder="1" applyAlignment="1" applyProtection="1">
      <alignment horizontal="left" vertical="center"/>
      <protection locked="0"/>
    </xf>
    <xf numFmtId="0" fontId="1" fillId="0" borderId="4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0" fillId="2" borderId="84" xfId="0" applyFill="1" applyBorder="1" applyAlignment="1">
      <alignment horizontal="center"/>
    </xf>
    <xf numFmtId="0" fontId="0" fillId="2" borderId="52" xfId="0" applyFill="1" applyBorder="1" applyAlignment="1">
      <alignment horizontal="center"/>
    </xf>
    <xf numFmtId="0" fontId="0" fillId="2" borderId="56" xfId="0" applyFill="1" applyBorder="1" applyAlignment="1">
      <alignment horizontal="center"/>
    </xf>
    <xf numFmtId="0" fontId="1" fillId="2" borderId="5" xfId="0" applyFont="1" applyFill="1" applyBorder="1" applyAlignment="1">
      <alignment horizontal="center"/>
    </xf>
    <xf numFmtId="0" fontId="1" fillId="2" borderId="79" xfId="0" applyFont="1" applyFill="1" applyBorder="1" applyAlignment="1">
      <alignment horizontal="center"/>
    </xf>
    <xf numFmtId="0" fontId="9" fillId="0" borderId="14" xfId="0" applyFont="1" applyBorder="1" applyAlignment="1">
      <alignment horizontal="left"/>
    </xf>
    <xf numFmtId="0" fontId="9" fillId="0" borderId="15" xfId="0" applyFont="1" applyBorder="1" applyAlignment="1">
      <alignment horizontal="left"/>
    </xf>
    <xf numFmtId="0" fontId="9" fillId="0" borderId="61" xfId="0" applyFont="1" applyBorder="1" applyAlignment="1">
      <alignment horizontal="left"/>
    </xf>
    <xf numFmtId="0" fontId="1" fillId="0" borderId="14" xfId="0" applyFont="1" applyBorder="1" applyAlignment="1">
      <alignment horizontal="left" wrapText="1"/>
    </xf>
    <xf numFmtId="0" fontId="1" fillId="0" borderId="16" xfId="0" applyFont="1" applyBorder="1" applyAlignment="1">
      <alignment horizontal="left" wrapText="1"/>
    </xf>
    <xf numFmtId="0" fontId="1" fillId="0" borderId="58" xfId="0" applyFont="1" applyBorder="1" applyAlignment="1">
      <alignment horizontal="left" wrapText="1"/>
    </xf>
    <xf numFmtId="0" fontId="1" fillId="0" borderId="70" xfId="0" applyFont="1" applyBorder="1" applyAlignment="1">
      <alignment horizontal="left" wrapText="1"/>
    </xf>
    <xf numFmtId="0" fontId="1" fillId="0" borderId="50" xfId="0" applyFont="1" applyBorder="1" applyAlignment="1">
      <alignment horizontal="left" vertical="center" wrapText="1"/>
    </xf>
    <xf numFmtId="0" fontId="1" fillId="0" borderId="82" xfId="0" applyFont="1" applyBorder="1" applyAlignment="1">
      <alignment horizontal="left" vertical="center" wrapText="1"/>
    </xf>
    <xf numFmtId="0" fontId="1" fillId="0" borderId="79" xfId="0" applyFont="1" applyBorder="1" applyAlignment="1">
      <alignment horizontal="left" wrapText="1"/>
    </xf>
    <xf numFmtId="0" fontId="0" fillId="0" borderId="83" xfId="0" applyBorder="1" applyAlignment="1">
      <alignment horizontal="left" vertical="center" wrapText="1"/>
    </xf>
    <xf numFmtId="0" fontId="0" fillId="0" borderId="43" xfId="0" applyBorder="1" applyAlignment="1">
      <alignment horizontal="left" vertical="center" wrapText="1"/>
    </xf>
    <xf numFmtId="0" fontId="0" fillId="0" borderId="15"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 fillId="0" borderId="59" xfId="0" applyFont="1" applyBorder="1" applyAlignment="1" applyProtection="1">
      <alignment horizontal="left" vertical="center"/>
      <protection locked="0"/>
    </xf>
    <xf numFmtId="0" fontId="1" fillId="0" borderId="71"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17"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1" fillId="0" borderId="70" xfId="0" applyFont="1" applyBorder="1" applyAlignment="1" applyProtection="1">
      <alignment horizontal="center" vertical="center" wrapText="1"/>
    </xf>
    <xf numFmtId="0" fontId="1" fillId="0" borderId="4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1" fillId="0" borderId="93"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9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9" fillId="0" borderId="5" xfId="0" applyFont="1" applyFill="1" applyBorder="1" applyAlignment="1">
      <alignment horizontal="left"/>
    </xf>
    <xf numFmtId="0" fontId="9" fillId="0" borderId="0" xfId="0" applyFont="1" applyFill="1" applyBorder="1" applyAlignment="1">
      <alignment horizontal="left"/>
    </xf>
    <xf numFmtId="0" fontId="9" fillId="0" borderId="79" xfId="0" applyFont="1" applyFill="1" applyBorder="1" applyAlignment="1">
      <alignment horizontal="left"/>
    </xf>
    <xf numFmtId="0" fontId="9" fillId="0" borderId="5" xfId="0" applyFont="1" applyBorder="1" applyAlignment="1">
      <alignment horizontal="left"/>
    </xf>
    <xf numFmtId="0" fontId="9" fillId="0" borderId="0" xfId="0" applyFont="1" applyBorder="1" applyAlignment="1">
      <alignment horizontal="left"/>
    </xf>
    <xf numFmtId="0" fontId="9" fillId="0" borderId="4" xfId="0" applyFont="1" applyBorder="1" applyAlignment="1">
      <alignment horizontal="left"/>
    </xf>
    <xf numFmtId="0" fontId="1" fillId="0" borderId="77" xfId="0" applyFont="1" applyBorder="1" applyAlignment="1" applyProtection="1">
      <alignment horizontal="right" vertical="center"/>
      <protection locked="0"/>
    </xf>
    <xf numFmtId="0" fontId="0" fillId="0" borderId="78" xfId="0" applyBorder="1" applyAlignment="1" applyProtection="1">
      <alignment horizontal="right" vertical="center"/>
      <protection locked="0"/>
    </xf>
    <xf numFmtId="0" fontId="1" fillId="0" borderId="58"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61" xfId="0" applyFont="1" applyFill="1" applyBorder="1" applyAlignment="1">
      <alignment horizontal="left"/>
    </xf>
    <xf numFmtId="0" fontId="6" fillId="0" borderId="58" xfId="0" applyFont="1" applyFill="1" applyBorder="1" applyAlignment="1">
      <alignment horizontal="left"/>
    </xf>
    <xf numFmtId="0" fontId="6" fillId="0" borderId="11" xfId="0" applyFont="1" applyFill="1" applyBorder="1" applyAlignment="1">
      <alignment horizontal="left"/>
    </xf>
    <xf numFmtId="0" fontId="6" fillId="0" borderId="13" xfId="0" applyFont="1" applyFill="1" applyBorder="1" applyAlignment="1">
      <alignment horizontal="left"/>
    </xf>
    <xf numFmtId="0" fontId="1" fillId="0" borderId="124" xfId="0" applyFont="1" applyBorder="1" applyAlignment="1" applyProtection="1">
      <alignment horizontal="right" vertical="center"/>
      <protection locked="0"/>
    </xf>
    <xf numFmtId="0" fontId="1" fillId="0" borderId="43"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25"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126" xfId="0" applyFont="1" applyBorder="1" applyAlignment="1" applyProtection="1">
      <alignment horizontal="left" vertical="center"/>
      <protection locked="0"/>
    </xf>
    <xf numFmtId="0" fontId="1" fillId="0" borderId="5" xfId="0" applyFont="1" applyFill="1" applyBorder="1" applyAlignment="1">
      <alignment horizontal="left" wrapText="1"/>
    </xf>
    <xf numFmtId="0" fontId="1" fillId="0" borderId="0" xfId="0" applyFont="1" applyFill="1" applyBorder="1" applyAlignment="1">
      <alignment horizontal="left" wrapText="1"/>
    </xf>
    <xf numFmtId="0" fontId="0" fillId="0" borderId="80" xfId="0" applyBorder="1" applyAlignment="1">
      <alignment horizontal="left" vertical="center" wrapText="1"/>
    </xf>
    <xf numFmtId="0" fontId="0" fillId="0" borderId="19" xfId="0" applyBorder="1" applyAlignment="1">
      <alignment horizontal="left" vertical="center" wrapText="1"/>
    </xf>
    <xf numFmtId="0" fontId="0" fillId="0" borderId="81" xfId="0" applyBorder="1" applyAlignment="1">
      <alignment horizontal="left" vertical="center" wrapText="1"/>
    </xf>
    <xf numFmtId="0" fontId="0" fillId="0" borderId="58" xfId="0" applyBorder="1" applyAlignment="1">
      <alignment horizontal="left" vertical="center" wrapText="1"/>
    </xf>
    <xf numFmtId="0" fontId="0" fillId="0" borderId="11" xfId="0" applyBorder="1" applyAlignment="1">
      <alignment horizontal="left" vertical="center" wrapText="1"/>
    </xf>
    <xf numFmtId="0" fontId="0" fillId="0" borderId="70" xfId="0"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58" xfId="0" applyFont="1" applyBorder="1" applyAlignment="1">
      <alignment horizontal="left" vertical="center" wrapText="1"/>
    </xf>
    <xf numFmtId="0" fontId="1" fillId="0" borderId="11" xfId="0" applyFont="1" applyBorder="1" applyAlignment="1">
      <alignment horizontal="left" vertical="center" wrapText="1"/>
    </xf>
    <xf numFmtId="0" fontId="1" fillId="0" borderId="70"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79" xfId="0" applyFont="1" applyBorder="1" applyAlignment="1">
      <alignment horizontal="left" vertical="center" wrapText="1"/>
    </xf>
    <xf numFmtId="0" fontId="16" fillId="0" borderId="5" xfId="0" applyFont="1" applyFill="1" applyBorder="1" applyAlignment="1">
      <alignment horizontal="left" vertical="top"/>
    </xf>
    <xf numFmtId="0" fontId="16" fillId="0" borderId="0" xfId="0" applyFont="1" applyFill="1" applyBorder="1" applyAlignment="1">
      <alignment horizontal="left" vertical="top"/>
    </xf>
    <xf numFmtId="0" fontId="1" fillId="0" borderId="80"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26" fillId="0" borderId="53" xfId="0" applyFont="1" applyBorder="1" applyAlignment="1" applyProtection="1">
      <alignment horizontal="right" vertical="center" wrapText="1"/>
      <protection locked="0"/>
    </xf>
    <xf numFmtId="0" fontId="4" fillId="2" borderId="17"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left" vertical="top" wrapText="1"/>
    </xf>
    <xf numFmtId="0" fontId="14" fillId="0" borderId="0" xfId="0" applyFont="1" applyBorder="1" applyAlignment="1">
      <alignment horizontal="left" vertical="top" wrapText="1"/>
    </xf>
    <xf numFmtId="0" fontId="14" fillId="0" borderId="79" xfId="0" applyFont="1" applyBorder="1" applyAlignment="1">
      <alignment horizontal="left" vertical="top" wrapText="1"/>
    </xf>
    <xf numFmtId="0" fontId="13" fillId="4" borderId="59" xfId="0" applyFont="1" applyFill="1" applyBorder="1" applyAlignment="1">
      <alignment horizontal="center"/>
    </xf>
    <xf numFmtId="0" fontId="13" fillId="4" borderId="1" xfId="0" applyFont="1" applyFill="1" applyBorder="1" applyAlignment="1">
      <alignment horizontal="center"/>
    </xf>
    <xf numFmtId="0" fontId="13" fillId="4" borderId="9" xfId="0" applyFont="1" applyFill="1" applyBorder="1" applyAlignment="1">
      <alignment horizontal="center"/>
    </xf>
    <xf numFmtId="0" fontId="13" fillId="0" borderId="55" xfId="0" applyFont="1" applyBorder="1" applyAlignment="1">
      <alignment horizontal="left"/>
    </xf>
    <xf numFmtId="0" fontId="13" fillId="0" borderId="12" xfId="0" applyFont="1" applyBorder="1" applyAlignment="1">
      <alignment horizontal="left"/>
    </xf>
    <xf numFmtId="0" fontId="13" fillId="0" borderId="57" xfId="0" applyFont="1" applyBorder="1" applyAlignment="1">
      <alignment horizontal="left"/>
    </xf>
    <xf numFmtId="0" fontId="14" fillId="0" borderId="0" xfId="0" applyFont="1" applyBorder="1" applyAlignment="1">
      <alignment horizontal="left" wrapText="1"/>
    </xf>
    <xf numFmtId="0" fontId="9" fillId="0" borderId="2" xfId="0" applyFont="1" applyBorder="1" applyAlignment="1">
      <alignment horizontal="left"/>
    </xf>
    <xf numFmtId="0" fontId="10" fillId="0" borderId="0" xfId="0" applyFont="1" applyBorder="1" applyAlignment="1">
      <alignment horizontal="left"/>
    </xf>
    <xf numFmtId="0" fontId="1" fillId="0" borderId="17"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14" fillId="0" borderId="11" xfId="0" applyFont="1" applyBorder="1" applyAlignment="1">
      <alignment horizontal="left" vertical="top" wrapText="1"/>
    </xf>
    <xf numFmtId="0" fontId="9" fillId="0" borderId="84" xfId="0" applyFont="1" applyBorder="1" applyAlignment="1">
      <alignment horizontal="left" vertical="top" wrapText="1"/>
    </xf>
    <xf numFmtId="0" fontId="9" fillId="0" borderId="52" xfId="0" applyFont="1" applyBorder="1" applyAlignment="1">
      <alignment horizontal="left" vertical="top" wrapText="1"/>
    </xf>
    <xf numFmtId="0" fontId="14" fillId="0" borderId="11" xfId="0" applyFont="1" applyBorder="1" applyAlignment="1">
      <alignment horizontal="center" wrapText="1"/>
    </xf>
    <xf numFmtId="0" fontId="14" fillId="0" borderId="70" xfId="0" applyFont="1" applyBorder="1" applyAlignment="1">
      <alignment horizontal="center" wrapText="1"/>
    </xf>
    <xf numFmtId="0" fontId="14" fillId="0" borderId="1" xfId="0" applyFont="1" applyBorder="1" applyAlignment="1">
      <alignment horizont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center" vertical="center"/>
    </xf>
    <xf numFmtId="0" fontId="14" fillId="0" borderId="70" xfId="0" applyFont="1" applyBorder="1" applyAlignment="1">
      <alignment horizontal="left" vertical="top" wrapText="1"/>
    </xf>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59" xfId="0" applyBorder="1" applyAlignment="1">
      <alignment horizontal="center"/>
    </xf>
    <xf numFmtId="0" fontId="0" fillId="0" borderId="9" xfId="0" applyBorder="1" applyAlignment="1">
      <alignment horizontal="center"/>
    </xf>
    <xf numFmtId="0" fontId="14" fillId="0" borderId="15" xfId="0" applyFont="1" applyBorder="1" applyAlignment="1">
      <alignment horizontal="center" wrapText="1"/>
    </xf>
    <xf numFmtId="0" fontId="14" fillId="0" borderId="16" xfId="0" applyFont="1" applyBorder="1" applyAlignment="1">
      <alignment horizontal="center" wrapText="1"/>
    </xf>
    <xf numFmtId="0" fontId="14" fillId="0" borderId="0" xfId="0" applyFont="1" applyBorder="1" applyAlignment="1">
      <alignment horizont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79" xfId="0" applyBorder="1" applyAlignment="1">
      <alignment horizontal="center" vertical="center" wrapText="1"/>
    </xf>
    <xf numFmtId="0" fontId="6" fillId="0" borderId="17"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7" fillId="0" borderId="9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8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69" xfId="0" applyFont="1" applyBorder="1" applyAlignment="1">
      <alignment horizontal="center" vertical="center" wrapText="1"/>
    </xf>
    <xf numFmtId="0" fontId="18" fillId="0" borderId="9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91" xfId="0" applyFont="1" applyBorder="1" applyAlignment="1">
      <alignment horizontal="left"/>
    </xf>
    <xf numFmtId="0" fontId="17" fillId="0" borderId="82" xfId="0" applyFont="1" applyBorder="1" applyAlignment="1">
      <alignment horizontal="left"/>
    </xf>
    <xf numFmtId="0" fontId="17" fillId="0" borderId="35" xfId="0" applyFont="1" applyBorder="1" applyAlignment="1">
      <alignment horizontal="left"/>
    </xf>
    <xf numFmtId="0" fontId="17" fillId="0" borderId="51" xfId="0" applyFont="1" applyBorder="1" applyAlignment="1">
      <alignment horizontal="left"/>
    </xf>
    <xf numFmtId="0" fontId="17" fillId="0" borderId="82" xfId="0" applyFont="1" applyBorder="1" applyAlignment="1">
      <alignment horizontal="left" wrapText="1"/>
    </xf>
    <xf numFmtId="0" fontId="17" fillId="0" borderId="36" xfId="0" applyFont="1" applyBorder="1" applyAlignment="1">
      <alignment horizontal="left" vertical="center"/>
    </xf>
    <xf numFmtId="0" fontId="17" fillId="0" borderId="69" xfId="0" applyFont="1" applyBorder="1" applyAlignment="1">
      <alignment horizontal="left" vertical="center"/>
    </xf>
    <xf numFmtId="0" fontId="17" fillId="0" borderId="69" xfId="0" applyFont="1" applyBorder="1" applyAlignment="1">
      <alignment horizontal="left" vertical="center" wrapText="1"/>
    </xf>
    <xf numFmtId="0" fontId="0" fillId="0" borderId="5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92" xfId="0" applyBorder="1" applyAlignment="1" applyProtection="1">
      <alignment horizontal="center"/>
      <protection locked="0"/>
    </xf>
    <xf numFmtId="0" fontId="11" fillId="0" borderId="5" xfId="0" applyFont="1" applyBorder="1" applyAlignment="1">
      <alignment horizontal="left" wrapText="1"/>
    </xf>
    <xf numFmtId="0" fontId="11" fillId="0" borderId="0" xfId="0" applyFont="1" applyBorder="1" applyAlignment="1">
      <alignment horizontal="left" wrapText="1"/>
    </xf>
    <xf numFmtId="0" fontId="0" fillId="0" borderId="82" xfId="0" applyBorder="1" applyAlignment="1" applyProtection="1">
      <alignment horizontal="center"/>
      <protection locked="0"/>
    </xf>
    <xf numFmtId="0" fontId="0" fillId="0" borderId="78" xfId="0" applyBorder="1" applyAlignment="1" applyProtection="1">
      <alignment horizontal="center"/>
      <protection locked="0"/>
    </xf>
    <xf numFmtId="0" fontId="0" fillId="0" borderId="3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6" fillId="6" borderId="55"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57" xfId="0" applyFont="1" applyFill="1" applyBorder="1" applyAlignment="1">
      <alignment horizontal="left" vertical="center" wrapText="1"/>
    </xf>
    <xf numFmtId="0" fontId="1" fillId="0" borderId="91" xfId="0" applyFont="1"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1" fillId="0" borderId="51" xfId="0" applyFont="1" applyBorder="1" applyAlignment="1" applyProtection="1">
      <alignment horizontal="center"/>
      <protection locked="0"/>
    </xf>
    <xf numFmtId="0" fontId="0" fillId="0" borderId="86" xfId="0" applyBorder="1" applyAlignment="1">
      <alignment horizontal="center" vertical="center"/>
    </xf>
    <xf numFmtId="0" fontId="0" fillId="0" borderId="86" xfId="0" applyBorder="1" applyAlignment="1">
      <alignment horizontal="center"/>
    </xf>
    <xf numFmtId="0" fontId="0" fillId="0" borderId="88" xfId="0" applyBorder="1" applyAlignment="1">
      <alignment horizontal="center" vertical="center"/>
    </xf>
    <xf numFmtId="0" fontId="1" fillId="0" borderId="82" xfId="0" applyFont="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9" xfId="0" applyBorder="1" applyAlignment="1" applyProtection="1">
      <alignment horizontal="center"/>
      <protection locked="0"/>
    </xf>
    <xf numFmtId="0" fontId="1" fillId="0" borderId="35" xfId="0" applyFont="1" applyBorder="1" applyAlignment="1" applyProtection="1">
      <alignment horizontal="center" vertical="center" wrapText="1"/>
      <protection locked="0"/>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1" fillId="0" borderId="82" xfId="0" applyFont="1" applyBorder="1" applyAlignment="1" applyProtection="1">
      <alignment horizontal="center"/>
      <protection locked="0"/>
    </xf>
    <xf numFmtId="0" fontId="25" fillId="0" borderId="2" xfId="0" applyFont="1" applyBorder="1" applyAlignment="1">
      <alignment horizontal="left"/>
    </xf>
    <xf numFmtId="0" fontId="11" fillId="0" borderId="83"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43" xfId="0" applyFont="1" applyBorder="1" applyAlignment="1">
      <alignment horizontal="left" vertical="top" wrapText="1"/>
    </xf>
    <xf numFmtId="0" fontId="11" fillId="0" borderId="0" xfId="0" applyFont="1" applyBorder="1" applyAlignment="1">
      <alignment horizontal="left" vertical="top" wrapText="1"/>
    </xf>
    <xf numFmtId="0" fontId="11" fillId="0" borderId="79" xfId="0" applyFont="1" applyBorder="1" applyAlignment="1">
      <alignment horizontal="left" vertical="top" wrapText="1"/>
    </xf>
    <xf numFmtId="0" fontId="11" fillId="0" borderId="73" xfId="0" applyFont="1" applyBorder="1" applyAlignment="1">
      <alignment horizontal="left" vertical="top" wrapText="1"/>
    </xf>
    <xf numFmtId="0" fontId="11" fillId="0" borderId="11" xfId="0" applyFont="1" applyBorder="1" applyAlignment="1">
      <alignment horizontal="left" vertical="top" wrapText="1"/>
    </xf>
    <xf numFmtId="0" fontId="11" fillId="0" borderId="70" xfId="0" applyFont="1" applyBorder="1" applyAlignment="1">
      <alignment horizontal="left" vertical="top" wrapText="1"/>
    </xf>
    <xf numFmtId="0" fontId="24" fillId="0" borderId="55" xfId="0" applyFont="1" applyBorder="1" applyAlignment="1">
      <alignment horizontal="center" wrapText="1"/>
    </xf>
    <xf numFmtId="0" fontId="24" fillId="0" borderId="57" xfId="0" applyFont="1" applyBorder="1" applyAlignment="1">
      <alignment horizontal="center" wrapText="1"/>
    </xf>
    <xf numFmtId="0" fontId="21" fillId="0" borderId="0" xfId="0" applyFont="1" applyBorder="1" applyAlignment="1">
      <alignment horizontal="left"/>
    </xf>
    <xf numFmtId="0" fontId="10" fillId="0" borderId="0" xfId="0" applyFont="1" applyBorder="1" applyAlignment="1">
      <alignment horizontal="left" wrapText="1"/>
    </xf>
    <xf numFmtId="0" fontId="9" fillId="0" borderId="0" xfId="0" applyFont="1" applyBorder="1" applyAlignment="1">
      <alignment vertical="center" wrapText="1"/>
    </xf>
    <xf numFmtId="0" fontId="3" fillId="0" borderId="55" xfId="0" applyFont="1" applyBorder="1" applyAlignment="1">
      <alignment horizontal="left"/>
    </xf>
    <xf numFmtId="0" fontId="3" fillId="0" borderId="12" xfId="0" applyFont="1" applyBorder="1" applyAlignment="1">
      <alignment horizontal="left"/>
    </xf>
    <xf numFmtId="0" fontId="3" fillId="0" borderId="100" xfId="0" applyFont="1" applyBorder="1" applyAlignment="1">
      <alignment horizontal="left"/>
    </xf>
    <xf numFmtId="0" fontId="1" fillId="0" borderId="0" xfId="0" applyFont="1" applyBorder="1" applyAlignment="1">
      <alignment horizontal="left" vertical="top" wrapText="1"/>
    </xf>
    <xf numFmtId="0" fontId="9" fillId="0" borderId="0" xfId="0" applyFont="1" applyBorder="1" applyAlignment="1">
      <alignment horizontal="left" vertical="top" wrapText="1"/>
    </xf>
    <xf numFmtId="0" fontId="11" fillId="0" borderId="45"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71" xfId="0" applyFont="1" applyFill="1" applyBorder="1" applyAlignment="1">
      <alignment horizontal="left" vertical="top" wrapText="1"/>
    </xf>
    <xf numFmtId="0" fontId="32" fillId="6" borderId="1" xfId="0" applyFont="1" applyFill="1" applyBorder="1" applyAlignment="1">
      <alignment horizontal="left" vertical="top" wrapText="1"/>
    </xf>
    <xf numFmtId="0" fontId="32" fillId="6" borderId="71" xfId="0" applyFont="1" applyFill="1" applyBorder="1" applyAlignment="1">
      <alignment horizontal="left" vertical="top" wrapText="1"/>
    </xf>
    <xf numFmtId="0" fontId="1" fillId="0" borderId="2"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22" fillId="0" borderId="95" xfId="0" applyFont="1" applyBorder="1" applyAlignment="1">
      <alignment horizontal="left" vertical="top" wrapText="1"/>
    </xf>
    <xf numFmtId="0" fontId="22" fillId="0" borderId="68" xfId="0" applyFont="1" applyBorder="1" applyAlignment="1">
      <alignment horizontal="left" vertical="top" wrapText="1"/>
    </xf>
    <xf numFmtId="0" fontId="22" fillId="0" borderId="96" xfId="0" applyFont="1" applyBorder="1" applyAlignment="1">
      <alignment horizontal="left" vertical="top" wrapText="1"/>
    </xf>
    <xf numFmtId="0" fontId="22" fillId="0" borderId="36" xfId="0" applyFont="1" applyBorder="1" applyAlignment="1">
      <alignment horizontal="left" vertical="top" wrapText="1"/>
    </xf>
    <xf numFmtId="0" fontId="22" fillId="0" borderId="69" xfId="0" applyFont="1" applyBorder="1" applyAlignment="1">
      <alignment horizontal="left" vertical="top" wrapText="1"/>
    </xf>
    <xf numFmtId="0" fontId="22" fillId="0" borderId="97" xfId="0" applyFont="1" applyBorder="1" applyAlignment="1">
      <alignment horizontal="left" vertical="top" wrapText="1"/>
    </xf>
    <xf numFmtId="0" fontId="24" fillId="0" borderId="35" xfId="0" applyFont="1" applyBorder="1" applyAlignment="1">
      <alignment horizontal="center" vertical="center" wrapText="1"/>
    </xf>
    <xf numFmtId="0" fontId="0" fillId="0" borderId="51" xfId="0" applyBorder="1"/>
    <xf numFmtId="0" fontId="0" fillId="0" borderId="35" xfId="0" applyBorder="1"/>
    <xf numFmtId="0" fontId="11" fillId="0" borderId="20" xfId="0" applyFont="1" applyBorder="1" applyAlignment="1">
      <alignment horizontal="center" vertical="center" wrapText="1"/>
    </xf>
    <xf numFmtId="0" fontId="24" fillId="0" borderId="91" xfId="0" applyFont="1" applyBorder="1" applyAlignment="1">
      <alignment horizontal="center" vertical="center" wrapText="1"/>
    </xf>
    <xf numFmtId="0" fontId="0" fillId="0" borderId="82" xfId="0" applyBorder="1"/>
    <xf numFmtId="0" fontId="11" fillId="0" borderId="78" xfId="0" applyFont="1" applyBorder="1" applyAlignment="1">
      <alignment horizontal="center" vertical="center" wrapText="1"/>
    </xf>
    <xf numFmtId="0" fontId="0" fillId="0" borderId="36" xfId="0" applyBorder="1"/>
    <xf numFmtId="0" fontId="0" fillId="0" borderId="69" xfId="0" applyBorder="1"/>
    <xf numFmtId="0" fontId="11" fillId="0" borderId="99" xfId="0" applyFont="1" applyBorder="1" applyAlignment="1">
      <alignment horizontal="center" vertical="center" wrapText="1"/>
    </xf>
    <xf numFmtId="0" fontId="10" fillId="0" borderId="71" xfId="0" applyFont="1" applyBorder="1" applyAlignment="1"/>
    <xf numFmtId="0" fontId="0" fillId="0" borderId="20" xfId="0" applyBorder="1" applyAlignment="1"/>
    <xf numFmtId="0" fontId="0" fillId="0" borderId="70" xfId="0" applyBorder="1" applyAlignment="1" applyProtection="1">
      <alignment horizontal="left"/>
      <protection locked="0"/>
    </xf>
    <xf numFmtId="0" fontId="0" fillId="0" borderId="82" xfId="0" applyBorder="1" applyAlignment="1" applyProtection="1">
      <alignment horizontal="left"/>
      <protection locked="0"/>
    </xf>
    <xf numFmtId="0" fontId="0" fillId="0" borderId="78" xfId="0" applyBorder="1" applyAlignment="1" applyProtection="1">
      <alignment horizontal="left"/>
      <protection locked="0"/>
    </xf>
    <xf numFmtId="0" fontId="0" fillId="0" borderId="71" xfId="0" applyBorder="1" applyAlignment="1" applyProtection="1">
      <alignment horizontal="left"/>
      <protection locked="0"/>
    </xf>
    <xf numFmtId="0" fontId="0" fillId="0" borderId="51" xfId="0" applyBorder="1" applyAlignment="1" applyProtection="1">
      <alignment horizontal="left"/>
      <protection locked="0"/>
    </xf>
    <xf numFmtId="0" fontId="0" fillId="0" borderId="20" xfId="0" applyBorder="1" applyAlignment="1" applyProtection="1">
      <alignment horizontal="left"/>
      <protection locked="0"/>
    </xf>
    <xf numFmtId="0" fontId="0" fillId="0" borderId="71" xfId="0" applyBorder="1" applyAlignment="1"/>
    <xf numFmtId="0" fontId="0" fillId="0" borderId="70" xfId="0" applyBorder="1" applyAlignment="1"/>
    <xf numFmtId="0" fontId="0" fillId="0" borderId="78" xfId="0" applyBorder="1" applyAlignment="1"/>
    <xf numFmtId="0" fontId="1" fillId="0" borderId="71" xfId="0" applyFont="1" applyBorder="1" applyAlignment="1" applyProtection="1">
      <alignment horizontal="left"/>
      <protection locked="0"/>
    </xf>
    <xf numFmtId="2" fontId="7" fillId="0" borderId="65" xfId="0" applyNumberFormat="1" applyFont="1" applyBorder="1" applyAlignment="1" applyProtection="1">
      <alignment horizontal="center" vertical="center"/>
    </xf>
    <xf numFmtId="0" fontId="7" fillId="0" borderId="101" xfId="0" applyFont="1" applyBorder="1" applyAlignment="1" applyProtection="1">
      <alignment horizontal="center" vertical="center"/>
    </xf>
    <xf numFmtId="0" fontId="10" fillId="0" borderId="0" xfId="0" applyFont="1" applyBorder="1" applyAlignment="1">
      <alignment horizontal="left" vertical="top" wrapText="1"/>
    </xf>
    <xf numFmtId="0" fontId="21" fillId="0" borderId="0" xfId="0" applyFont="1" applyBorder="1" applyAlignment="1">
      <alignment horizontal="left" vertical="top" wrapText="1"/>
    </xf>
    <xf numFmtId="0" fontId="22" fillId="0" borderId="0" xfId="0" applyFont="1" applyBorder="1" applyAlignment="1">
      <alignment horizontal="left" vertical="top" wrapText="1"/>
    </xf>
    <xf numFmtId="0" fontId="26" fillId="0" borderId="0" xfId="0" applyFont="1" applyBorder="1" applyAlignment="1">
      <alignment horizontal="left" vertical="top" wrapText="1"/>
    </xf>
    <xf numFmtId="0" fontId="3" fillId="0" borderId="55" xfId="0" applyFont="1" applyBorder="1" applyAlignment="1">
      <alignment horizontal="left" vertical="center"/>
    </xf>
    <xf numFmtId="0" fontId="3" fillId="0" borderId="12" xfId="0" applyFont="1" applyBorder="1" applyAlignment="1">
      <alignment horizontal="left" vertical="center"/>
    </xf>
    <xf numFmtId="0" fontId="3" fillId="0" borderId="57" xfId="0" applyFont="1" applyBorder="1" applyAlignment="1">
      <alignment horizontal="left" vertical="center"/>
    </xf>
    <xf numFmtId="0" fontId="24" fillId="0" borderId="17"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70" xfId="0" applyFont="1" applyBorder="1" applyAlignment="1">
      <alignment horizontal="center" vertical="center" wrapText="1"/>
    </xf>
    <xf numFmtId="0" fontId="13" fillId="0" borderId="0" xfId="0" applyFont="1" applyBorder="1" applyAlignment="1">
      <alignment horizontal="center"/>
    </xf>
    <xf numFmtId="0" fontId="13" fillId="0" borderId="98" xfId="0" applyFont="1" applyBorder="1" applyAlignment="1">
      <alignment horizontal="center"/>
    </xf>
    <xf numFmtId="0" fontId="0" fillId="0" borderId="72" xfId="0" applyBorder="1" applyAlignment="1" applyProtection="1">
      <alignment horizontal="left"/>
      <protection locked="0"/>
    </xf>
    <xf numFmtId="0" fontId="0" fillId="0" borderId="69" xfId="0" applyBorder="1" applyAlignment="1" applyProtection="1">
      <alignment horizontal="left"/>
      <protection locked="0"/>
    </xf>
    <xf numFmtId="0" fontId="0" fillId="0" borderId="99" xfId="0" applyBorder="1" applyAlignment="1" applyProtection="1">
      <alignment horizontal="left"/>
      <protection locked="0"/>
    </xf>
    <xf numFmtId="0" fontId="2" fillId="0" borderId="83" xfId="0" applyFont="1" applyBorder="1" applyAlignment="1">
      <alignment horizontal="left" vertical="top" wrapText="1"/>
    </xf>
    <xf numFmtId="0" fontId="2" fillId="0" borderId="15" xfId="0" applyFont="1" applyBorder="1" applyAlignment="1">
      <alignment horizontal="left" vertical="top" wrapText="1"/>
    </xf>
    <xf numFmtId="0" fontId="2" fillId="0" borderId="61" xfId="0" applyFont="1" applyBorder="1" applyAlignment="1">
      <alignment horizontal="left" vertical="top" wrapText="1"/>
    </xf>
    <xf numFmtId="0" fontId="2" fillId="0" borderId="73"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94"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5" fillId="0" borderId="0" xfId="0" applyFont="1" applyBorder="1" applyAlignment="1">
      <alignment horizontal="left"/>
    </xf>
    <xf numFmtId="0" fontId="32" fillId="6" borderId="45" xfId="0" applyFont="1" applyFill="1" applyBorder="1" applyAlignment="1">
      <alignment horizontal="left"/>
    </xf>
    <xf numFmtId="0" fontId="32" fillId="6" borderId="1" xfId="0" applyFont="1" applyFill="1" applyBorder="1" applyAlignment="1">
      <alignment horizontal="left"/>
    </xf>
    <xf numFmtId="0" fontId="32" fillId="6" borderId="71" xfId="0" applyFont="1" applyFill="1" applyBorder="1" applyAlignment="1">
      <alignment horizontal="left"/>
    </xf>
    <xf numFmtId="0" fontId="22" fillId="0" borderId="5" xfId="0" applyFont="1" applyFill="1" applyBorder="1" applyAlignment="1">
      <alignment horizontal="center" wrapText="1"/>
    </xf>
    <xf numFmtId="0" fontId="22" fillId="0" borderId="0" xfId="0" applyFont="1" applyFill="1" applyBorder="1" applyAlignment="1">
      <alignment horizontal="center" wrapText="1"/>
    </xf>
    <xf numFmtId="0" fontId="0" fillId="0" borderId="72" xfId="0" applyBorder="1" applyAlignment="1" applyProtection="1">
      <protection locked="0"/>
    </xf>
    <xf numFmtId="0" fontId="0" fillId="0" borderId="99" xfId="0" applyBorder="1" applyAlignment="1" applyProtection="1">
      <protection locked="0"/>
    </xf>
    <xf numFmtId="0" fontId="0" fillId="0" borderId="37" xfId="0" applyBorder="1" applyAlignment="1">
      <alignment horizontal="center" vertical="center" textRotation="90" wrapText="1"/>
    </xf>
    <xf numFmtId="0" fontId="0" fillId="0" borderId="38" xfId="0" applyBorder="1" applyAlignment="1">
      <alignment horizontal="center" vertical="center" textRotation="90" wrapText="1"/>
    </xf>
    <xf numFmtId="0" fontId="0" fillId="0" borderId="40" xfId="0" applyBorder="1" applyAlignment="1">
      <alignment horizontal="center" vertical="center" textRotation="90" wrapText="1"/>
    </xf>
    <xf numFmtId="0" fontId="0" fillId="0" borderId="71" xfId="0" applyBorder="1" applyAlignment="1" applyProtection="1">
      <protection locked="0"/>
    </xf>
    <xf numFmtId="0" fontId="0" fillId="0" borderId="20" xfId="0" applyBorder="1" applyAlignment="1" applyProtection="1">
      <protection locked="0"/>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3" fillId="6" borderId="45" xfId="0" applyFont="1" applyFill="1" applyBorder="1" applyAlignment="1">
      <alignment horizontal="left"/>
    </xf>
    <xf numFmtId="0" fontId="3" fillId="6" borderId="1" xfId="0" applyFont="1" applyFill="1" applyBorder="1" applyAlignment="1">
      <alignment horizontal="left"/>
    </xf>
    <xf numFmtId="0" fontId="3" fillId="6" borderId="71" xfId="0" applyFont="1" applyFill="1" applyBorder="1" applyAlignment="1">
      <alignment horizontal="left"/>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0" fillId="0" borderId="49"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 fillId="0" borderId="59"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wrapText="1"/>
    </xf>
    <xf numFmtId="0" fontId="2" fillId="0" borderId="8" xfId="0" applyFont="1" applyBorder="1" applyAlignment="1">
      <alignment horizontal="left" wrapText="1"/>
    </xf>
    <xf numFmtId="0" fontId="16" fillId="0" borderId="5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84" xfId="0" applyFont="1" applyBorder="1" applyAlignment="1">
      <alignment horizontal="left" vertical="top" wrapText="1"/>
    </xf>
    <xf numFmtId="0" fontId="2" fillId="0" borderId="52" xfId="0" applyFont="1" applyBorder="1" applyAlignment="1">
      <alignment horizontal="left" vertical="top" wrapText="1"/>
    </xf>
    <xf numFmtId="0" fontId="2" fillId="0" borderId="56" xfId="0" applyFont="1" applyBorder="1" applyAlignment="1">
      <alignment horizontal="left" vertical="top" wrapText="1"/>
    </xf>
    <xf numFmtId="0" fontId="2" fillId="0" borderId="14" xfId="0" applyFont="1" applyBorder="1" applyAlignment="1">
      <alignment horizontal="left" vertical="top"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7" xfId="0" applyFont="1" applyBorder="1" applyAlignment="1">
      <alignment horizontal="center" vertical="center" wrapText="1"/>
    </xf>
    <xf numFmtId="0" fontId="16" fillId="0" borderId="8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4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79" xfId="0" applyFont="1" applyFill="1" applyBorder="1" applyAlignment="1">
      <alignment horizontal="left" vertical="top" wrapText="1"/>
    </xf>
    <xf numFmtId="0" fontId="16" fillId="0" borderId="73"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70"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9" xfId="0" applyFont="1" applyBorder="1" applyAlignment="1">
      <alignment horizontal="left" vertical="top" wrapText="1"/>
    </xf>
    <xf numFmtId="0" fontId="23" fillId="0" borderId="84" xfId="0" applyFont="1" applyBorder="1" applyAlignment="1">
      <alignment horizontal="center" vertical="center" wrapText="1"/>
    </xf>
    <xf numFmtId="0" fontId="23" fillId="0" borderId="56" xfId="0" applyFont="1" applyBorder="1" applyAlignment="1">
      <alignment horizontal="center" vertical="center" wrapText="1"/>
    </xf>
    <xf numFmtId="0" fontId="22" fillId="0" borderId="52" xfId="0" applyFont="1" applyBorder="1" applyAlignment="1">
      <alignment horizontal="left" vertical="top" wrapText="1"/>
    </xf>
    <xf numFmtId="0" fontId="22" fillId="0" borderId="56" xfId="0" applyFont="1" applyBorder="1" applyAlignment="1">
      <alignment horizontal="left" vertical="top"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 fillId="6" borderId="45"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71" xfId="0" applyFont="1" applyFill="1" applyBorder="1" applyAlignment="1">
      <alignment horizontal="left" vertical="center" wrapText="1"/>
    </xf>
    <xf numFmtId="2" fontId="1" fillId="0" borderId="49" xfId="0" applyNumberFormat="1" applyFont="1" applyBorder="1" applyAlignment="1" applyProtection="1">
      <alignment horizontal="center" vertical="center"/>
      <protection locked="0"/>
    </xf>
    <xf numFmtId="2" fontId="1" fillId="0" borderId="118" xfId="0" applyNumberFormat="1" applyFont="1" applyBorder="1" applyAlignment="1" applyProtection="1">
      <alignment horizontal="center" vertical="center"/>
      <protection locked="0"/>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2" xfId="0" applyFont="1" applyBorder="1" applyAlignment="1">
      <alignment horizontal="center" vertical="center" wrapText="1"/>
    </xf>
    <xf numFmtId="0" fontId="22" fillId="0" borderId="10" xfId="0" applyFont="1" applyBorder="1" applyAlignment="1">
      <alignment horizontal="left" vertical="top" wrapText="1"/>
    </xf>
    <xf numFmtId="0" fontId="22" fillId="0" borderId="64" xfId="0" applyFont="1" applyBorder="1" applyAlignment="1">
      <alignment horizontal="left" vertical="top" wrapText="1"/>
    </xf>
    <xf numFmtId="0" fontId="23" fillId="0" borderId="58" xfId="0" applyFont="1" applyBorder="1" applyAlignment="1">
      <alignment horizontal="center" vertical="center" wrapText="1"/>
    </xf>
    <xf numFmtId="0" fontId="23"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1" xfId="0" applyFont="1" applyBorder="1" applyAlignment="1">
      <alignment horizontal="center" vertical="center" wrapText="1"/>
    </xf>
    <xf numFmtId="0" fontId="9" fillId="0" borderId="55"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57" xfId="0" applyFont="1" applyBorder="1" applyAlignment="1" applyProtection="1">
      <alignment horizontal="center"/>
      <protection locked="0"/>
    </xf>
    <xf numFmtId="1" fontId="0" fillId="0" borderId="65" xfId="0" applyNumberFormat="1" applyBorder="1" applyAlignment="1" applyProtection="1">
      <alignment horizontal="center"/>
      <protection locked="0"/>
    </xf>
    <xf numFmtId="1" fontId="0" fillId="0" borderId="131" xfId="0" applyNumberFormat="1" applyBorder="1" applyAlignment="1" applyProtection="1">
      <alignment horizontal="center"/>
      <protection locked="0"/>
    </xf>
    <xf numFmtId="1" fontId="0" fillId="0" borderId="101" xfId="0" applyNumberFormat="1" applyBorder="1" applyAlignment="1" applyProtection="1">
      <alignment horizontal="center"/>
      <protection locked="0"/>
    </xf>
    <xf numFmtId="0" fontId="24" fillId="0" borderId="0" xfId="0" applyFont="1" applyAlignment="1">
      <alignment horizontal="center"/>
    </xf>
    <xf numFmtId="0" fontId="2" fillId="0" borderId="52" xfId="0" applyFont="1" applyBorder="1" applyAlignment="1">
      <alignment horizontal="center" vertical="top" wrapText="1"/>
    </xf>
    <xf numFmtId="0" fontId="2" fillId="0" borderId="56"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4" fillId="0" borderId="59" xfId="0" applyFont="1" applyBorder="1" applyAlignment="1">
      <alignment horizontal="center" vertical="center" wrapText="1"/>
    </xf>
    <xf numFmtId="0" fontId="24" fillId="0" borderId="71"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06" xfId="0" applyFont="1" applyBorder="1" applyAlignment="1">
      <alignment horizontal="center" vertical="center" wrapText="1"/>
    </xf>
    <xf numFmtId="0" fontId="1" fillId="0" borderId="0" xfId="0" applyFont="1" applyAlignment="1">
      <alignment horizontal="center"/>
    </xf>
    <xf numFmtId="0" fontId="24" fillId="0" borderId="12" xfId="0" applyFont="1" applyBorder="1" applyAlignment="1">
      <alignment horizontal="center" vertical="center"/>
    </xf>
    <xf numFmtId="0" fontId="24" fillId="0" borderId="57" xfId="0" applyFont="1" applyBorder="1" applyAlignment="1">
      <alignment horizontal="center" vertical="center"/>
    </xf>
    <xf numFmtId="0" fontId="24" fillId="0" borderId="109" xfId="0" applyFont="1" applyBorder="1" applyAlignment="1">
      <alignment horizontal="center" wrapText="1"/>
    </xf>
    <xf numFmtId="0" fontId="24" fillId="0" borderId="84" xfId="0" applyFont="1" applyBorder="1" applyAlignment="1">
      <alignment horizontal="center" vertical="center" wrapText="1"/>
    </xf>
    <xf numFmtId="0" fontId="24" fillId="0" borderId="106" xfId="0" applyFont="1" applyBorder="1" applyAlignment="1">
      <alignment horizontal="center" vertical="center" wrapText="1"/>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7" fillId="0" borderId="49" xfId="0" applyFont="1" applyBorder="1" applyAlignment="1" applyProtection="1">
      <alignment horizontal="center" vertical="center"/>
    </xf>
    <xf numFmtId="0" fontId="7" fillId="0" borderId="118" xfId="0" applyFont="1" applyBorder="1" applyAlignment="1" applyProtection="1">
      <alignment horizontal="center" vertical="center"/>
    </xf>
    <xf numFmtId="0" fontId="29"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2" fontId="7" fillId="0" borderId="114" xfId="0" applyNumberFormat="1" applyFont="1" applyBorder="1" applyAlignment="1">
      <alignment horizontal="center" vertical="center"/>
    </xf>
    <xf numFmtId="2" fontId="7" fillId="0" borderId="115" xfId="0" applyNumberFormat="1" applyFont="1" applyBorder="1" applyAlignment="1">
      <alignment horizontal="center" vertical="center"/>
    </xf>
    <xf numFmtId="2" fontId="7" fillId="0" borderId="116" xfId="0" applyNumberFormat="1" applyFont="1" applyBorder="1" applyAlignment="1">
      <alignment horizontal="center" vertical="center"/>
    </xf>
    <xf numFmtId="2" fontId="7" fillId="0" borderId="117" xfId="0" applyNumberFormat="1" applyFont="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horizontal="center" wrapText="1"/>
    </xf>
    <xf numFmtId="0" fontId="11" fillId="0" borderId="9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9" xfId="0" applyFont="1" applyBorder="1" applyAlignment="1">
      <alignment horizontal="center" vertical="center" wrapText="1"/>
    </xf>
    <xf numFmtId="0" fontId="10" fillId="0" borderId="35" xfId="0" applyFont="1" applyBorder="1" applyAlignment="1">
      <alignment horizontal="left"/>
    </xf>
    <xf numFmtId="0" fontId="10" fillId="0" borderId="1" xfId="0" applyFont="1" applyBorder="1" applyAlignment="1">
      <alignment horizontal="left"/>
    </xf>
    <xf numFmtId="0" fontId="10" fillId="0" borderId="20" xfId="0" applyFont="1" applyBorder="1" applyAlignment="1">
      <alignment horizontal="left"/>
    </xf>
    <xf numFmtId="0" fontId="16" fillId="0" borderId="0" xfId="0" applyFont="1" applyBorder="1" applyAlignment="1">
      <alignment horizontal="left" wrapText="1"/>
    </xf>
    <xf numFmtId="0" fontId="1" fillId="0" borderId="49" xfId="0" applyFont="1" applyBorder="1" applyAlignment="1" applyProtection="1">
      <alignment horizontal="center" vertical="center" wrapText="1"/>
      <protection locked="0"/>
    </xf>
    <xf numFmtId="0" fontId="1" fillId="0" borderId="118" xfId="0" applyFont="1" applyBorder="1" applyAlignment="1" applyProtection="1">
      <alignment horizontal="center" vertical="center" wrapText="1"/>
      <protection locked="0"/>
    </xf>
    <xf numFmtId="0" fontId="2" fillId="0" borderId="10" xfId="0" applyFont="1" applyBorder="1" applyAlignment="1">
      <alignment horizontal="center" vertical="top" wrapText="1"/>
    </xf>
    <xf numFmtId="0" fontId="2" fillId="0" borderId="61" xfId="0" applyFont="1" applyBorder="1" applyAlignment="1">
      <alignment horizontal="center" vertical="top"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24" fillId="0" borderId="63" xfId="0" applyFont="1" applyBorder="1" applyAlignment="1">
      <alignment horizontal="center" vertical="center" wrapText="1"/>
    </xf>
    <xf numFmtId="0" fontId="32" fillId="0" borderId="4" xfId="0" applyFont="1" applyBorder="1" applyAlignment="1">
      <alignment horizontal="center" vertical="center" wrapText="1"/>
    </xf>
    <xf numFmtId="0" fontId="24" fillId="0" borderId="0" xfId="0" applyFont="1" applyAlignment="1">
      <alignment horizontal="left" wrapText="1"/>
    </xf>
    <xf numFmtId="0" fontId="24" fillId="0" borderId="1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09" xfId="0" applyFont="1" applyBorder="1" applyAlignment="1">
      <alignment horizontal="center" vertical="center" wrapText="1"/>
    </xf>
    <xf numFmtId="0" fontId="3" fillId="0" borderId="55" xfId="0" applyFont="1" applyFill="1" applyBorder="1" applyAlignment="1">
      <alignment horizontal="left" vertical="center"/>
    </xf>
    <xf numFmtId="0" fontId="3" fillId="0" borderId="12" xfId="0" applyFont="1" applyFill="1" applyBorder="1" applyAlignment="1">
      <alignment horizontal="left" vertical="center"/>
    </xf>
    <xf numFmtId="0" fontId="3" fillId="0" borderId="57" xfId="0" applyFont="1" applyFill="1" applyBorder="1" applyAlignment="1">
      <alignment horizontal="left" vertical="center"/>
    </xf>
    <xf numFmtId="0" fontId="0" fillId="0" borderId="91" xfId="0" applyBorder="1" applyAlignment="1" applyProtection="1">
      <alignment horizontal="left"/>
      <protection locked="0"/>
    </xf>
    <xf numFmtId="0" fontId="12" fillId="0" borderId="35" xfId="0" applyFont="1" applyBorder="1" applyAlignment="1">
      <alignment horizontal="left"/>
    </xf>
    <xf numFmtId="0" fontId="12" fillId="0" borderId="1" xfId="0" applyFont="1" applyBorder="1" applyAlignment="1">
      <alignment horizontal="left"/>
    </xf>
    <xf numFmtId="0" fontId="12" fillId="0" borderId="20" xfId="0" applyFont="1" applyBorder="1" applyAlignment="1">
      <alignment horizontal="left"/>
    </xf>
    <xf numFmtId="0" fontId="0" fillId="0" borderId="59"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0" borderId="3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99" xfId="0" applyBorder="1" applyAlignment="1" applyProtection="1">
      <alignment horizontal="center"/>
      <protection locked="0"/>
    </xf>
    <xf numFmtId="0" fontId="0" fillId="0" borderId="35" xfId="0" applyBorder="1" applyAlignment="1" applyProtection="1">
      <alignment horizontal="left"/>
      <protection locked="0"/>
    </xf>
    <xf numFmtId="0" fontId="10" fillId="0" borderId="91" xfId="0" applyFont="1" applyBorder="1" applyAlignment="1">
      <alignment horizontal="left"/>
    </xf>
    <xf numFmtId="0" fontId="10" fillId="0" borderId="11" xfId="0" applyFont="1" applyBorder="1" applyAlignment="1">
      <alignment horizontal="left"/>
    </xf>
    <xf numFmtId="0" fontId="10" fillId="0" borderId="78" xfId="0" applyFont="1" applyBorder="1" applyAlignment="1">
      <alignment horizontal="left"/>
    </xf>
    <xf numFmtId="0" fontId="24" fillId="0" borderId="0" xfId="0" applyFont="1" applyAlignment="1">
      <alignment horizontal="left"/>
    </xf>
    <xf numFmtId="0" fontId="0" fillId="0" borderId="36" xfId="0" applyBorder="1" applyAlignment="1" applyProtection="1">
      <alignment horizontal="left"/>
      <protection locked="0"/>
    </xf>
    <xf numFmtId="0" fontId="24" fillId="0" borderId="128" xfId="0" applyFont="1" applyBorder="1" applyAlignment="1">
      <alignment horizontal="center" vertical="center" wrapText="1"/>
    </xf>
    <xf numFmtId="0" fontId="24" fillId="0" borderId="130" xfId="0" applyFont="1" applyBorder="1" applyAlignment="1">
      <alignment horizontal="center" vertical="center" wrapText="1"/>
    </xf>
    <xf numFmtId="0" fontId="3" fillId="0" borderId="128" xfId="0" applyFont="1" applyBorder="1" applyAlignment="1">
      <alignment horizontal="center" vertical="center"/>
    </xf>
    <xf numFmtId="0" fontId="3" fillId="0" borderId="127" xfId="0" applyFont="1" applyBorder="1" applyAlignment="1">
      <alignment horizontal="center" vertical="center"/>
    </xf>
    <xf numFmtId="0" fontId="24" fillId="0" borderId="129" xfId="0" applyFont="1" applyBorder="1" applyAlignment="1">
      <alignment horizontal="center" wrapText="1"/>
    </xf>
    <xf numFmtId="0" fontId="24" fillId="0" borderId="130" xfId="0" applyFont="1" applyBorder="1" applyAlignment="1">
      <alignment horizontal="center" wrapText="1"/>
    </xf>
    <xf numFmtId="0" fontId="2" fillId="0" borderId="93"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73" xfId="0" applyFont="1" applyBorder="1" applyAlignment="1">
      <alignment horizontal="left" vertical="center" wrapText="1"/>
    </xf>
    <xf numFmtId="0" fontId="6" fillId="0" borderId="5" xfId="0" applyFont="1" applyBorder="1" applyAlignment="1">
      <alignment horizontal="center" vertical="center"/>
    </xf>
    <xf numFmtId="0" fontId="33" fillId="0" borderId="5" xfId="0" applyFont="1" applyBorder="1" applyAlignment="1">
      <alignment horizontal="center" vertical="center"/>
    </xf>
    <xf numFmtId="0" fontId="7" fillId="0" borderId="5" xfId="0" applyFont="1" applyBorder="1" applyAlignment="1">
      <alignment horizontal="center" vertical="center"/>
    </xf>
    <xf numFmtId="0" fontId="13" fillId="0" borderId="4" xfId="0" applyFont="1" applyBorder="1" applyAlignment="1">
      <alignment horizontal="center" vertical="center"/>
    </xf>
    <xf numFmtId="0" fontId="25" fillId="0" borderId="52" xfId="0" applyFont="1" applyBorder="1" applyAlignment="1">
      <alignment horizontal="left" vertical="center"/>
    </xf>
    <xf numFmtId="0" fontId="11" fillId="0" borderId="51" xfId="0" applyFont="1" applyFill="1" applyBorder="1" applyAlignment="1">
      <alignment horizontal="left" vertical="top" wrapText="1"/>
    </xf>
    <xf numFmtId="0" fontId="3" fillId="0" borderId="55" xfId="0" applyFont="1" applyBorder="1" applyAlignment="1">
      <alignment horizontal="left" vertical="center" wrapText="1"/>
    </xf>
    <xf numFmtId="0" fontId="3" fillId="0" borderId="12" xfId="0" applyFont="1" applyBorder="1" applyAlignment="1">
      <alignment horizontal="left" vertical="center" wrapText="1"/>
    </xf>
    <xf numFmtId="0" fontId="3" fillId="0" borderId="57" xfId="0" applyFont="1" applyBorder="1" applyAlignment="1">
      <alignment horizontal="left" vertical="center" wrapText="1"/>
    </xf>
    <xf numFmtId="0" fontId="0" fillId="0" borderId="16" xfId="0" applyBorder="1"/>
    <xf numFmtId="0" fontId="0" fillId="0" borderId="50" xfId="0" applyBorder="1"/>
    <xf numFmtId="0" fontId="0" fillId="0" borderId="71" xfId="0" applyBorder="1"/>
    <xf numFmtId="0" fontId="3" fillId="0" borderId="31" xfId="0" applyFont="1" applyBorder="1" applyAlignment="1">
      <alignment horizontal="center"/>
    </xf>
    <xf numFmtId="0" fontId="3" fillId="0" borderId="55" xfId="0" applyFont="1" applyBorder="1" applyAlignment="1">
      <alignment horizontal="center"/>
    </xf>
    <xf numFmtId="0" fontId="2" fillId="0" borderId="82" xfId="0" applyFont="1" applyBorder="1" applyAlignment="1">
      <alignment horizontal="left" vertical="top" wrapText="1"/>
    </xf>
    <xf numFmtId="0" fontId="2" fillId="0" borderId="51" xfId="0" applyFont="1" applyBorder="1" applyAlignment="1">
      <alignment horizontal="left" vertical="top" wrapText="1"/>
    </xf>
    <xf numFmtId="0" fontId="2" fillId="0" borderId="45" xfId="0" applyFont="1" applyBorder="1" applyAlignment="1">
      <alignment horizontal="left" vertical="top" wrapText="1"/>
    </xf>
    <xf numFmtId="0" fontId="26" fillId="0" borderId="0" xfId="0" applyFont="1" applyFill="1" applyBorder="1" applyAlignment="1">
      <alignment horizontal="left" wrapText="1"/>
    </xf>
    <xf numFmtId="0" fontId="0" fillId="0" borderId="45" xfId="0" applyBorder="1" applyAlignment="1" applyProtection="1">
      <alignment horizontal="left"/>
      <protection locked="0"/>
    </xf>
    <xf numFmtId="0" fontId="9" fillId="0" borderId="0" xfId="0" applyFont="1" applyBorder="1" applyAlignment="1">
      <alignment horizontal="center"/>
    </xf>
    <xf numFmtId="0" fontId="0" fillId="0" borderId="108" xfId="0" applyBorder="1" applyAlignment="1" applyProtection="1">
      <alignment horizontal="left"/>
      <protection locked="0"/>
    </xf>
    <xf numFmtId="0" fontId="2" fillId="0" borderId="51" xfId="0" applyFont="1" applyBorder="1" applyAlignment="1">
      <alignment vertical="top" wrapText="1"/>
    </xf>
    <xf numFmtId="0" fontId="2" fillId="0" borderId="50" xfId="0" applyFont="1" applyBorder="1" applyAlignment="1">
      <alignment vertical="top" wrapText="1"/>
    </xf>
    <xf numFmtId="0" fontId="2" fillId="0" borderId="50" xfId="0" applyFont="1" applyBorder="1" applyAlignment="1">
      <alignment horizontal="left" vertical="top" wrapText="1"/>
    </xf>
    <xf numFmtId="0" fontId="2" fillId="0" borderId="70" xfId="0" applyFont="1" applyBorder="1" applyAlignment="1">
      <alignment vertical="top" wrapText="1"/>
    </xf>
    <xf numFmtId="0" fontId="2" fillId="0" borderId="82" xfId="0" applyFont="1" applyBorder="1" applyAlignment="1">
      <alignment vertical="top" wrapText="1"/>
    </xf>
    <xf numFmtId="0" fontId="2" fillId="0" borderId="71" xfId="0" applyFont="1" applyBorder="1" applyAlignment="1">
      <alignment vertical="top" wrapText="1"/>
    </xf>
    <xf numFmtId="0" fontId="2" fillId="0" borderId="35" xfId="0" applyFont="1" applyBorder="1" applyAlignment="1">
      <alignment horizontal="left"/>
    </xf>
    <xf numFmtId="0" fontId="2" fillId="0" borderId="51" xfId="0" applyFont="1" applyBorder="1" applyAlignment="1">
      <alignment horizontal="left"/>
    </xf>
    <xf numFmtId="0" fontId="2" fillId="0" borderId="20" xfId="0" applyFont="1" applyBorder="1" applyAlignment="1">
      <alignment horizontal="left"/>
    </xf>
    <xf numFmtId="0" fontId="2" fillId="0" borderId="35" xfId="0" applyFont="1" applyBorder="1" applyAlignment="1" applyProtection="1">
      <alignment horizontal="left"/>
      <protection locked="0"/>
    </xf>
    <xf numFmtId="0" fontId="2" fillId="0" borderId="51"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0" borderId="69" xfId="0" applyFont="1" applyBorder="1" applyAlignment="1" applyProtection="1">
      <alignment horizontal="left"/>
      <protection locked="0"/>
    </xf>
    <xf numFmtId="0" fontId="2" fillId="0" borderId="99" xfId="0" applyFont="1" applyBorder="1" applyAlignment="1" applyProtection="1">
      <alignment horizontal="left"/>
      <protection locked="0"/>
    </xf>
    <xf numFmtId="0" fontId="24" fillId="0" borderId="12" xfId="0" applyFont="1" applyBorder="1" applyAlignment="1">
      <alignment horizontal="center" wrapText="1"/>
    </xf>
    <xf numFmtId="0" fontId="0" fillId="0" borderId="106" xfId="0" applyBorder="1" applyAlignment="1" applyProtection="1">
      <alignment horizontal="left"/>
      <protection locked="0"/>
    </xf>
    <xf numFmtId="0" fontId="0" fillId="0" borderId="68" xfId="0" applyBorder="1" applyAlignment="1" applyProtection="1">
      <alignment horizontal="left"/>
      <protection locked="0"/>
    </xf>
    <xf numFmtId="0" fontId="0" fillId="0" borderId="85" xfId="0" applyBorder="1" applyAlignment="1" applyProtection="1">
      <alignment horizontal="left"/>
      <protection locked="0"/>
    </xf>
    <xf numFmtId="0" fontId="2" fillId="0" borderId="95" xfId="0" applyFont="1" applyBorder="1" applyAlignment="1">
      <alignment horizontal="left"/>
    </xf>
    <xf numFmtId="0" fontId="2" fillId="0" borderId="68" xfId="0" applyFont="1" applyBorder="1" applyAlignment="1">
      <alignment horizontal="left"/>
    </xf>
    <xf numFmtId="0" fontId="2" fillId="0" borderId="107" xfId="0" applyFont="1" applyBorder="1" applyAlignment="1">
      <alignment horizontal="left"/>
    </xf>
    <xf numFmtId="0" fontId="0" fillId="0" borderId="73" xfId="0" applyBorder="1" applyAlignment="1" applyProtection="1">
      <alignment horizontal="left"/>
      <protection locked="0"/>
    </xf>
    <xf numFmtId="0" fontId="2" fillId="0" borderId="59"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0" fillId="0" borderId="5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71" xfId="0"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2" fillId="0" borderId="0" xfId="0" applyFont="1" applyBorder="1" applyAlignment="1">
      <alignment horizontal="left" wrapText="1"/>
    </xf>
    <xf numFmtId="0" fontId="26" fillId="0" borderId="0" xfId="0" applyFont="1" applyBorder="1" applyAlignment="1">
      <alignment horizontal="left" wrapText="1"/>
    </xf>
    <xf numFmtId="0" fontId="11" fillId="0" borderId="83"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79" xfId="0" applyFont="1" applyFill="1" applyBorder="1" applyAlignment="1">
      <alignment horizontal="left" vertical="top" wrapText="1"/>
    </xf>
    <xf numFmtId="0" fontId="11" fillId="0" borderId="73"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70" xfId="0" applyFont="1" applyFill="1" applyBorder="1" applyAlignment="1">
      <alignment horizontal="left" vertical="top" wrapText="1"/>
    </xf>
    <xf numFmtId="0" fontId="2" fillId="0" borderId="71" xfId="0" applyFont="1" applyBorder="1" applyAlignment="1">
      <alignment horizontal="left"/>
    </xf>
    <xf numFmtId="0" fontId="7" fillId="0" borderId="65" xfId="0" applyFont="1" applyBorder="1" applyAlignment="1" applyProtection="1">
      <alignment horizontal="center" vertical="center"/>
      <protection locked="0"/>
    </xf>
    <xf numFmtId="0" fontId="7" fillId="0" borderId="101" xfId="0" applyFont="1" applyBorder="1" applyAlignment="1" applyProtection="1">
      <alignment horizontal="center" vertical="center"/>
      <protection locked="0"/>
    </xf>
    <xf numFmtId="0" fontId="13" fillId="0" borderId="0" xfId="0" applyFont="1" applyBorder="1" applyAlignment="1">
      <alignment horizontal="right"/>
    </xf>
    <xf numFmtId="0" fontId="13" fillId="0" borderId="98" xfId="0" applyFont="1" applyBorder="1" applyAlignment="1">
      <alignment horizontal="right"/>
    </xf>
    <xf numFmtId="0" fontId="1" fillId="0" borderId="63"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2" fillId="0" borderId="52"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24" fillId="0" borderId="62" xfId="0" applyFont="1" applyBorder="1" applyAlignment="1">
      <alignment horizontal="center" vertical="center" wrapText="1"/>
    </xf>
    <xf numFmtId="0" fontId="2" fillId="0" borderId="11" xfId="0" applyFont="1" applyBorder="1" applyAlignment="1">
      <alignment horizontal="left"/>
    </xf>
    <xf numFmtId="0" fontId="2" fillId="0" borderId="70" xfId="0" applyFont="1" applyBorder="1" applyAlignment="1">
      <alignment horizontal="left"/>
    </xf>
    <xf numFmtId="0" fontId="2" fillId="0" borderId="10"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 fillId="0" borderId="16" xfId="0" applyFont="1" applyBorder="1" applyAlignment="1">
      <alignment horizontal="left" vertical="top" wrapText="1"/>
    </xf>
    <xf numFmtId="0" fontId="2" fillId="0" borderId="70" xfId="0" applyFont="1" applyBorder="1" applyAlignment="1">
      <alignment horizontal="left" vertical="top" wrapText="1"/>
    </xf>
    <xf numFmtId="0" fontId="2" fillId="0" borderId="0" xfId="0" applyFont="1" applyBorder="1" applyAlignment="1">
      <alignment horizontal="left" vertical="top" wrapText="1"/>
    </xf>
    <xf numFmtId="0" fontId="2" fillId="0" borderId="79" xfId="0" applyFont="1" applyBorder="1" applyAlignment="1">
      <alignment horizontal="left" vertical="top" wrapText="1"/>
    </xf>
    <xf numFmtId="0" fontId="2" fillId="0" borderId="0" xfId="0" applyFont="1" applyBorder="1" applyAlignment="1">
      <alignment vertical="top" wrapText="1"/>
    </xf>
    <xf numFmtId="0" fontId="2" fillId="0" borderId="20" xfId="0" applyFont="1" applyBorder="1" applyAlignment="1">
      <alignment vertical="top" wrapText="1"/>
    </xf>
    <xf numFmtId="0" fontId="2" fillId="0" borderId="78" xfId="0" applyFont="1" applyBorder="1" applyAlignment="1">
      <alignment vertical="top" wrapText="1"/>
    </xf>
    <xf numFmtId="0" fontId="2" fillId="0" borderId="69" xfId="0" applyFont="1" applyBorder="1" applyAlignment="1">
      <alignment vertical="top" wrapText="1"/>
    </xf>
    <xf numFmtId="0" fontId="2" fillId="0" borderId="99" xfId="0" applyFont="1" applyBorder="1" applyAlignment="1">
      <alignment vertical="top" wrapText="1"/>
    </xf>
    <xf numFmtId="0" fontId="2" fillId="0" borderId="68" xfId="0" applyFont="1" applyBorder="1" applyAlignment="1">
      <alignment vertical="top" wrapText="1"/>
    </xf>
    <xf numFmtId="0" fontId="2" fillId="0" borderId="107" xfId="0" applyFont="1" applyBorder="1" applyAlignment="1">
      <alignment vertical="top" wrapText="1"/>
    </xf>
    <xf numFmtId="0" fontId="3" fillId="0" borderId="109"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2" fillId="0" borderId="2" xfId="0" applyFont="1" applyBorder="1" applyAlignment="1">
      <alignment horizontal="left" vertical="top" wrapText="1"/>
    </xf>
    <xf numFmtId="0" fontId="2" fillId="0" borderId="102" xfId="0" applyFont="1" applyBorder="1" applyAlignment="1">
      <alignment horizontal="left" vertical="top" wrapText="1"/>
    </xf>
    <xf numFmtId="0" fontId="12" fillId="0" borderId="45" xfId="0" applyFont="1" applyBorder="1" applyAlignment="1">
      <alignment horizontal="left"/>
    </xf>
    <xf numFmtId="0" fontId="25" fillId="0" borderId="52" xfId="0" applyFont="1" applyBorder="1" applyAlignment="1">
      <alignment horizontal="left"/>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2" fillId="0" borderId="73" xfId="0" applyFont="1" applyBorder="1" applyAlignment="1">
      <alignment horizontal="left"/>
    </xf>
    <xf numFmtId="0" fontId="2" fillId="0" borderId="45" xfId="0" applyFont="1" applyBorder="1" applyAlignment="1" applyProtection="1">
      <alignment horizontal="center"/>
      <protection locked="0"/>
    </xf>
    <xf numFmtId="0" fontId="0" fillId="0" borderId="15" xfId="0" applyBorder="1" applyAlignment="1">
      <alignment horizontal="left"/>
    </xf>
    <xf numFmtId="0" fontId="0" fillId="0" borderId="61" xfId="0" applyBorder="1" applyAlignment="1">
      <alignment horizontal="left"/>
    </xf>
    <xf numFmtId="0" fontId="0" fillId="0" borderId="58"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15"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3" fillId="0" borderId="5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7" xfId="0" applyFont="1" applyBorder="1" applyAlignment="1">
      <alignment horizontal="center" vertical="center" wrapText="1"/>
    </xf>
    <xf numFmtId="0" fontId="2" fillId="0" borderId="17" xfId="0" applyFont="1" applyBorder="1" applyAlignment="1">
      <alignment horizontal="left" vertical="top" wrapText="1"/>
    </xf>
    <xf numFmtId="0" fontId="2" fillId="0" borderId="45" xfId="0" applyFont="1" applyBorder="1" applyAlignment="1">
      <alignment horizontal="left"/>
    </xf>
    <xf numFmtId="0" fontId="2" fillId="0" borderId="83" xfId="0" applyFont="1" applyBorder="1" applyAlignment="1">
      <alignment horizontal="left"/>
    </xf>
    <xf numFmtId="0" fontId="2" fillId="0" borderId="16" xfId="0" applyFont="1" applyBorder="1" applyAlignment="1">
      <alignment horizontal="left"/>
    </xf>
    <xf numFmtId="0" fontId="0" fillId="0" borderId="108" xfId="0" applyBorder="1" applyAlignment="1" applyProtection="1">
      <alignment horizontal="left" vertical="center" textRotation="1"/>
      <protection locked="0"/>
    </xf>
    <xf numFmtId="0" fontId="0" fillId="0" borderId="72" xfId="0" applyBorder="1" applyAlignment="1" applyProtection="1">
      <alignment horizontal="left" vertical="center" textRotation="1"/>
      <protection locked="0"/>
    </xf>
    <xf numFmtId="0" fontId="2" fillId="0" borderId="5" xfId="0" applyFont="1" applyBorder="1" applyAlignment="1">
      <alignment horizontal="left" vertical="top"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7" fillId="0" borderId="111" xfId="0" applyFont="1" applyBorder="1" applyAlignment="1" applyProtection="1">
      <alignment horizontal="center" vertical="center" wrapText="1"/>
      <protection locked="0"/>
    </xf>
    <xf numFmtId="0" fontId="7" fillId="0" borderId="112" xfId="0" applyFont="1" applyBorder="1" applyAlignment="1" applyProtection="1">
      <alignment horizontal="center" vertical="center" wrapText="1"/>
      <protection locked="0"/>
    </xf>
    <xf numFmtId="0" fontId="13" fillId="0" borderId="0" xfId="0" applyFont="1" applyBorder="1" applyAlignment="1">
      <alignment horizontal="center" wrapText="1"/>
    </xf>
    <xf numFmtId="0" fontId="13" fillId="0" borderId="98" xfId="0" applyFont="1" applyBorder="1" applyAlignment="1">
      <alignment horizontal="center" wrapText="1"/>
    </xf>
    <xf numFmtId="0" fontId="2" fillId="0" borderId="95" xfId="0" applyFont="1" applyBorder="1" applyAlignment="1">
      <alignment vertical="center" wrapText="1"/>
    </xf>
    <xf numFmtId="0" fontId="2" fillId="0" borderId="106" xfId="0" applyFont="1" applyBorder="1" applyAlignment="1">
      <alignment vertical="center" wrapText="1"/>
    </xf>
    <xf numFmtId="0" fontId="2" fillId="0" borderId="68" xfId="0" applyFont="1" applyBorder="1" applyAlignment="1">
      <alignment vertical="center" wrapText="1"/>
    </xf>
    <xf numFmtId="0" fontId="2" fillId="0" borderId="107" xfId="0" applyFont="1" applyBorder="1" applyAlignment="1">
      <alignment vertical="center" wrapText="1"/>
    </xf>
    <xf numFmtId="0" fontId="2" fillId="0" borderId="35" xfId="0" applyFont="1" applyBorder="1" applyAlignment="1">
      <alignment vertical="center" wrapText="1"/>
    </xf>
    <xf numFmtId="0" fontId="2" fillId="0" borderId="71" xfId="0" applyFont="1" applyBorder="1" applyAlignment="1">
      <alignment vertical="center" wrapText="1"/>
    </xf>
    <xf numFmtId="0" fontId="2" fillId="0" borderId="51" xfId="0" applyFont="1" applyBorder="1" applyAlignment="1">
      <alignment vertical="center" wrapText="1"/>
    </xf>
    <xf numFmtId="0" fontId="2" fillId="0" borderId="2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61" xfId="0" applyFont="1" applyBorder="1" applyAlignment="1">
      <alignment vertical="center" wrapText="1"/>
    </xf>
    <xf numFmtId="0" fontId="2" fillId="0" borderId="58"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1" fillId="0" borderId="14"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14" xfId="0" applyBorder="1" applyAlignment="1" applyProtection="1">
      <alignment horizontal="center"/>
      <protection locked="0"/>
    </xf>
    <xf numFmtId="0" fontId="1" fillId="0" borderId="63" xfId="0" applyFont="1" applyBorder="1" applyAlignment="1" applyProtection="1">
      <alignment horizontal="center"/>
      <protection locked="0"/>
    </xf>
    <xf numFmtId="0" fontId="0" fillId="0" borderId="6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1" xfId="0" applyFont="1" applyBorder="1" applyAlignment="1">
      <alignment horizontal="left" vertical="center" wrapText="1"/>
    </xf>
    <xf numFmtId="0" fontId="2" fillId="0" borderId="58" xfId="0" applyFont="1" applyBorder="1" applyAlignment="1">
      <alignment horizontal="left" vertical="center" wrapText="1"/>
    </xf>
    <xf numFmtId="0" fontId="2" fillId="0" borderId="1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3" fillId="0" borderId="17" xfId="0" applyFont="1" applyBorder="1" applyAlignment="1">
      <alignment horizontal="center"/>
    </xf>
    <xf numFmtId="0" fontId="3" fillId="0" borderId="12" xfId="0" applyFont="1" applyBorder="1" applyAlignment="1">
      <alignment horizontal="center"/>
    </xf>
    <xf numFmtId="0" fontId="3" fillId="0" borderId="57" xfId="0" applyFont="1" applyBorder="1" applyAlignment="1">
      <alignment horizontal="center"/>
    </xf>
    <xf numFmtId="0" fontId="3" fillId="5" borderId="49" xfId="0" applyFont="1" applyFill="1" applyBorder="1" applyAlignment="1">
      <alignment horizontal="center" vertical="center" textRotation="90" wrapText="1"/>
    </xf>
    <xf numFmtId="0" fontId="3" fillId="5" borderId="18" xfId="0" applyFont="1" applyFill="1" applyBorder="1" applyAlignment="1">
      <alignment horizontal="center" vertical="center" textRotation="90" wrapText="1"/>
    </xf>
    <xf numFmtId="0" fontId="3" fillId="5" borderId="118" xfId="0" applyFont="1" applyFill="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18" xfId="0" applyFont="1" applyBorder="1" applyAlignment="1">
      <alignment horizontal="center" vertical="center" textRotation="90" wrapText="1"/>
    </xf>
    <xf numFmtId="0" fontId="12" fillId="0" borderId="59" xfId="0" applyFont="1" applyBorder="1" applyAlignment="1">
      <alignment horizontal="left"/>
    </xf>
    <xf numFmtId="0" fontId="24" fillId="0" borderId="95" xfId="0" applyFont="1" applyBorder="1" applyAlignment="1">
      <alignment horizontal="center" vertical="center" wrapText="1"/>
    </xf>
    <xf numFmtId="0" fontId="0" fillId="0" borderId="68" xfId="0" applyBorder="1"/>
    <xf numFmtId="0" fontId="0" fillId="0" borderId="72" xfId="0" applyBorder="1"/>
    <xf numFmtId="0" fontId="0" fillId="0" borderId="84"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56" xfId="0" applyBorder="1" applyAlignment="1" applyProtection="1">
      <alignment horizontal="center"/>
      <protection locked="0"/>
    </xf>
    <xf numFmtId="0" fontId="1" fillId="0" borderId="59" xfId="0" applyFont="1" applyBorder="1" applyAlignment="1" applyProtection="1">
      <alignment horizontal="center"/>
      <protection locked="0"/>
    </xf>
    <xf numFmtId="0" fontId="2" fillId="0" borderId="34" xfId="0" applyFont="1" applyBorder="1" applyAlignment="1">
      <alignment vertical="center" wrapText="1"/>
    </xf>
    <xf numFmtId="0" fontId="2" fillId="0" borderId="16" xfId="0" applyFont="1" applyBorder="1" applyAlignment="1">
      <alignment vertical="center" wrapText="1"/>
    </xf>
    <xf numFmtId="0" fontId="2" fillId="0" borderId="50" xfId="0" applyFont="1" applyBorder="1" applyAlignment="1">
      <alignment vertical="center" wrapText="1"/>
    </xf>
    <xf numFmtId="0" fontId="2" fillId="0" borderId="76" xfId="0" applyFont="1" applyBorder="1" applyAlignment="1">
      <alignment vertical="center" wrapText="1"/>
    </xf>
    <xf numFmtId="0" fontId="3" fillId="0" borderId="103" xfId="0" applyFont="1" applyBorder="1" applyAlignment="1">
      <alignment horizontal="center"/>
    </xf>
    <xf numFmtId="0" fontId="3" fillId="0" borderId="109" xfId="0" applyFont="1" applyBorder="1" applyAlignment="1">
      <alignment horizontal="center"/>
    </xf>
    <xf numFmtId="0" fontId="3" fillId="0" borderId="104" xfId="0" applyFont="1" applyBorder="1" applyAlignment="1">
      <alignment horizontal="center"/>
    </xf>
    <xf numFmtId="0" fontId="3" fillId="0" borderId="105" xfId="0" applyFont="1" applyBorder="1" applyAlignment="1">
      <alignment horizont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7" xfId="0" applyBorder="1" applyAlignment="1" applyProtection="1">
      <alignment horizontal="center"/>
      <protection locked="0"/>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9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1"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36" xfId="0" applyFont="1" applyBorder="1" applyAlignment="1">
      <alignment horizontal="center" vertical="center" wrapText="1"/>
    </xf>
    <xf numFmtId="0" fontId="1" fillId="0" borderId="95" xfId="0" applyFont="1" applyBorder="1" applyAlignment="1">
      <alignment horizontal="center" vertical="center" wrapText="1"/>
    </xf>
    <xf numFmtId="0" fontId="0" fillId="0" borderId="68" xfId="0" applyBorder="1" applyAlignment="1">
      <alignment horizontal="center" vertical="center" wrapText="1"/>
    </xf>
    <xf numFmtId="0" fontId="0" fillId="0" borderId="35" xfId="0" applyBorder="1" applyAlignment="1">
      <alignment horizontal="center" vertical="center" wrapText="1"/>
    </xf>
    <xf numFmtId="0" fontId="0" fillId="0" borderId="51" xfId="0" applyBorder="1" applyAlignment="1">
      <alignment horizontal="center" vertical="center" wrapText="1"/>
    </xf>
    <xf numFmtId="0" fontId="0" fillId="0" borderId="36" xfId="0" applyBorder="1" applyAlignment="1">
      <alignment horizontal="center" vertical="center" wrapText="1"/>
    </xf>
    <xf numFmtId="0" fontId="0" fillId="0" borderId="69" xfId="0" applyBorder="1" applyAlignment="1">
      <alignment horizontal="center" vertical="center" wrapText="1"/>
    </xf>
    <xf numFmtId="0" fontId="1" fillId="0" borderId="68" xfId="0" applyFont="1" applyBorder="1" applyAlignment="1" applyProtection="1">
      <alignment horizontal="left"/>
      <protection locked="0"/>
    </xf>
    <xf numFmtId="0" fontId="0" fillId="0" borderId="107" xfId="0" applyBorder="1" applyAlignment="1" applyProtection="1">
      <alignment horizontal="left"/>
      <protection locked="0"/>
    </xf>
    <xf numFmtId="0" fontId="1" fillId="0" borderId="51" xfId="0" applyFont="1" applyBorder="1" applyAlignment="1" applyProtection="1">
      <alignment horizontal="left"/>
      <protection locked="0"/>
    </xf>
    <xf numFmtId="2" fontId="0" fillId="0" borderId="111" xfId="0" applyNumberFormat="1" applyBorder="1" applyAlignment="1" applyProtection="1">
      <alignment horizontal="center" vertical="center"/>
      <protection locked="0"/>
    </xf>
    <xf numFmtId="2" fontId="0" fillId="0" borderId="112" xfId="0" applyNumberFormat="1" applyBorder="1" applyAlignment="1" applyProtection="1">
      <alignment horizontal="center" vertical="center"/>
      <protection locked="0"/>
    </xf>
    <xf numFmtId="0" fontId="7" fillId="0" borderId="114" xfId="0" applyFont="1" applyBorder="1" applyAlignment="1" applyProtection="1">
      <alignment horizontal="center" vertical="center"/>
      <protection locked="0"/>
    </xf>
    <xf numFmtId="0" fontId="7" fillId="0" borderId="115" xfId="0" applyFont="1" applyBorder="1" applyAlignment="1" applyProtection="1">
      <alignment horizontal="center" vertical="center"/>
      <protection locked="0"/>
    </xf>
    <xf numFmtId="0" fontId="7" fillId="0" borderId="116" xfId="0" applyFont="1" applyBorder="1" applyAlignment="1" applyProtection="1">
      <alignment horizontal="center" vertical="center"/>
      <protection locked="0"/>
    </xf>
    <xf numFmtId="0" fontId="7" fillId="0" borderId="117" xfId="0" applyFont="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2" fillId="0" borderId="71"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69" xfId="0" applyFont="1" applyBorder="1" applyAlignment="1">
      <alignment horizontal="center" vertical="center" wrapText="1"/>
    </xf>
    <xf numFmtId="2" fontId="0" fillId="0" borderId="111" xfId="0" applyNumberFormat="1" applyBorder="1" applyAlignment="1">
      <alignment horizontal="center" vertical="center"/>
    </xf>
    <xf numFmtId="0" fontId="0" fillId="0" borderId="113" xfId="0" applyBorder="1" applyAlignment="1">
      <alignment horizontal="center" vertical="center"/>
    </xf>
    <xf numFmtId="0" fontId="0" fillId="0" borderId="112" xfId="0" applyBorder="1" applyAlignment="1">
      <alignment horizontal="center" vertical="center"/>
    </xf>
    <xf numFmtId="0" fontId="11" fillId="0" borderId="4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0" applyFont="1" applyBorder="1" applyAlignment="1">
      <alignment horizontal="center" textRotation="90" wrapText="1"/>
    </xf>
    <xf numFmtId="0" fontId="0" fillId="0" borderId="0" xfId="0" applyBorder="1" applyAlignment="1">
      <alignment horizontal="center" textRotation="90" wrapText="1"/>
    </xf>
    <xf numFmtId="0" fontId="22" fillId="0" borderId="82" xfId="0" applyFont="1" applyBorder="1" applyAlignment="1">
      <alignment horizontal="center" vertical="center" wrapText="1"/>
    </xf>
    <xf numFmtId="0" fontId="24" fillId="0" borderId="55" xfId="0" applyFont="1" applyBorder="1" applyAlignment="1">
      <alignment horizontal="center" vertical="center"/>
    </xf>
    <xf numFmtId="0" fontId="24" fillId="0" borderId="4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18"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41" xfId="0" applyBorder="1" applyAlignment="1">
      <alignment horizontal="center" textRotation="90" wrapText="1"/>
    </xf>
    <xf numFmtId="0" fontId="22" fillId="0" borderId="20" xfId="0" applyFont="1" applyBorder="1" applyAlignment="1">
      <alignment horizontal="center" vertical="center" wrapText="1"/>
    </xf>
    <xf numFmtId="0" fontId="22" fillId="0" borderId="9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35"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78" xfId="0" applyFont="1" applyBorder="1" applyAlignment="1">
      <alignment horizontal="center" vertical="center" wrapText="1"/>
    </xf>
    <xf numFmtId="0" fontId="3" fillId="0" borderId="7" xfId="0" applyFont="1" applyBorder="1" applyAlignment="1">
      <alignment horizontal="left"/>
    </xf>
    <xf numFmtId="0" fontId="0" fillId="0" borderId="34" xfId="0" applyBorder="1"/>
    <xf numFmtId="0" fontId="3" fillId="0" borderId="0" xfId="0" applyFont="1" applyBorder="1" applyAlignment="1">
      <alignment horizontal="left" wrapText="1"/>
    </xf>
    <xf numFmtId="0" fontId="2" fillId="0" borderId="36" xfId="0" applyFont="1" applyBorder="1" applyAlignment="1">
      <alignment horizontal="center" vertical="center" wrapText="1"/>
    </xf>
    <xf numFmtId="0" fontId="0" fillId="0" borderId="110" xfId="0" applyBorder="1" applyAlignment="1" applyProtection="1">
      <alignment horizontal="center"/>
      <protection locked="0"/>
    </xf>
    <xf numFmtId="0" fontId="0" fillId="0" borderId="109" xfId="0" applyBorder="1" applyAlignment="1" applyProtection="1">
      <alignment horizontal="center"/>
      <protection locked="0"/>
    </xf>
    <xf numFmtId="0" fontId="0" fillId="0" borderId="45" xfId="0" applyBorder="1" applyAlignment="1" applyProtection="1">
      <alignment horizontal="center"/>
      <protection locked="0"/>
    </xf>
    <xf numFmtId="0" fontId="26" fillId="0" borderId="59" xfId="0" applyFont="1" applyBorder="1" applyAlignment="1">
      <alignment horizontal="left"/>
    </xf>
    <xf numFmtId="0" fontId="26" fillId="0" borderId="1" xfId="0" applyFont="1" applyBorder="1" applyAlignment="1">
      <alignment horizontal="left"/>
    </xf>
    <xf numFmtId="0" fontId="26" fillId="0" borderId="9" xfId="0" applyFont="1" applyBorder="1" applyAlignment="1">
      <alignment horizontal="left"/>
    </xf>
    <xf numFmtId="0" fontId="1" fillId="0" borderId="45" xfId="0" applyFont="1" applyBorder="1" applyAlignment="1" applyProtection="1">
      <alignment horizontal="center"/>
      <protection locked="0"/>
    </xf>
    <xf numFmtId="0" fontId="22" fillId="0" borderId="0" xfId="0" applyFont="1" applyBorder="1" applyAlignment="1">
      <alignment horizontal="left" vertical="center" wrapText="1"/>
    </xf>
    <xf numFmtId="0" fontId="26" fillId="0" borderId="0" xfId="0" applyFont="1" applyBorder="1" applyAlignment="1">
      <alignment horizontal="left" vertical="center" wrapText="1"/>
    </xf>
    <xf numFmtId="0" fontId="3" fillId="0" borderId="55" xfId="0" applyFont="1" applyBorder="1" applyAlignment="1">
      <alignment horizontal="left" wrapText="1"/>
    </xf>
    <xf numFmtId="0" fontId="3" fillId="0" borderId="12" xfId="0" applyFont="1" applyBorder="1" applyAlignment="1">
      <alignment horizontal="left" wrapText="1"/>
    </xf>
    <xf numFmtId="0" fontId="3" fillId="0" borderId="57" xfId="0" applyFont="1" applyBorder="1" applyAlignment="1">
      <alignment horizontal="left" wrapText="1"/>
    </xf>
    <xf numFmtId="0" fontId="0" fillId="0" borderId="85" xfId="0" applyBorder="1" applyAlignment="1" applyProtection="1">
      <alignment horizontal="center"/>
      <protection locked="0"/>
    </xf>
    <xf numFmtId="0" fontId="0" fillId="0" borderId="106" xfId="0" applyBorder="1" applyAlignment="1" applyProtection="1">
      <alignment horizontal="center"/>
      <protection locked="0"/>
    </xf>
    <xf numFmtId="0" fontId="23" fillId="0" borderId="55"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7" xfId="0" applyFont="1" applyFill="1" applyBorder="1" applyAlignment="1">
      <alignment horizontal="center" vertical="center"/>
    </xf>
    <xf numFmtId="0" fontId="0" fillId="0" borderId="63" xfId="0" applyBorder="1" applyAlignment="1" applyProtection="1">
      <alignment horizontal="center"/>
      <protection locked="0"/>
    </xf>
    <xf numFmtId="0" fontId="0" fillId="0" borderId="72" xfId="0" applyBorder="1" applyAlignment="1" applyProtection="1">
      <alignment horizontal="center"/>
      <protection locked="0"/>
    </xf>
    <xf numFmtId="0" fontId="0" fillId="0" borderId="18" xfId="0" applyBorder="1" applyAlignment="1">
      <alignment horizontal="center" vertical="center"/>
    </xf>
    <xf numFmtId="0" fontId="0" fillId="0" borderId="118" xfId="0" applyBorder="1" applyAlignment="1">
      <alignment horizontal="center" vertical="center"/>
    </xf>
    <xf numFmtId="0" fontId="26" fillId="0" borderId="58" xfId="0" applyFont="1" applyBorder="1" applyAlignment="1">
      <alignment horizontal="left"/>
    </xf>
    <xf numFmtId="0" fontId="26" fillId="0" borderId="11" xfId="0" applyFont="1" applyBorder="1" applyAlignment="1">
      <alignment horizontal="left"/>
    </xf>
    <xf numFmtId="0" fontId="26" fillId="0" borderId="13" xfId="0" applyFont="1" applyBorder="1" applyAlignment="1">
      <alignment horizontal="left"/>
    </xf>
    <xf numFmtId="0" fontId="31" fillId="0" borderId="59" xfId="0" applyFont="1" applyBorder="1" applyAlignment="1">
      <alignment horizontal="left"/>
    </xf>
    <xf numFmtId="0" fontId="31" fillId="0" borderId="1" xfId="0" applyFont="1" applyBorder="1" applyAlignment="1">
      <alignment horizontal="left"/>
    </xf>
    <xf numFmtId="0" fontId="31" fillId="0" borderId="9" xfId="0" applyFont="1" applyBorder="1" applyAlignment="1">
      <alignment horizontal="left"/>
    </xf>
    <xf numFmtId="0" fontId="0" fillId="0" borderId="83" xfId="0" applyBorder="1" applyAlignment="1" applyProtection="1">
      <alignment horizontal="center"/>
      <protection locked="0"/>
    </xf>
    <xf numFmtId="0" fontId="0" fillId="0" borderId="16" xfId="0" applyBorder="1" applyAlignment="1" applyProtection="1">
      <alignment horizontal="center"/>
      <protection locked="0"/>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1" fontId="10" fillId="0" borderId="4"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2" fontId="0" fillId="0" borderId="49" xfId="0" applyNumberFormat="1" applyFill="1" applyBorder="1" applyAlignment="1">
      <alignment horizontal="center" vertical="center"/>
    </xf>
    <xf numFmtId="2" fontId="0" fillId="0" borderId="118" xfId="0" applyNumberFormat="1" applyFill="1" applyBorder="1" applyAlignment="1">
      <alignment horizontal="center" vertical="center"/>
    </xf>
    <xf numFmtId="2" fontId="10" fillId="0" borderId="49" xfId="0" applyNumberFormat="1" applyFont="1" applyFill="1" applyBorder="1" applyAlignment="1">
      <alignment horizontal="center" vertical="center"/>
    </xf>
    <xf numFmtId="0" fontId="1" fillId="0" borderId="1"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9" xfId="0" applyFont="1" applyBorder="1" applyAlignment="1">
      <alignment horizontal="left"/>
    </xf>
    <xf numFmtId="0" fontId="3" fillId="0" borderId="0" xfId="0" applyFont="1" applyBorder="1" applyAlignment="1">
      <alignment horizontal="left"/>
    </xf>
    <xf numFmtId="0" fontId="13" fillId="0" borderId="0" xfId="0" applyFont="1" applyFill="1" applyBorder="1" applyAlignment="1">
      <alignment horizontal="center"/>
    </xf>
    <xf numFmtId="0" fontId="13" fillId="0" borderId="98" xfId="0" applyFont="1" applyFill="1" applyBorder="1" applyAlignment="1">
      <alignment horizontal="center"/>
    </xf>
    <xf numFmtId="0" fontId="2" fillId="0" borderId="4" xfId="0" applyFont="1" applyBorder="1" applyAlignment="1">
      <alignment horizontal="left" vertical="center" wrapText="1"/>
    </xf>
    <xf numFmtId="2" fontId="7" fillId="0" borderId="114" xfId="0" applyNumberFormat="1" applyFont="1" applyFill="1" applyBorder="1" applyAlignment="1" applyProtection="1">
      <alignment horizontal="center" vertical="center"/>
      <protection hidden="1"/>
    </xf>
    <xf numFmtId="2" fontId="7" fillId="0" borderId="115" xfId="0" applyNumberFormat="1" applyFont="1" applyFill="1" applyBorder="1" applyAlignment="1" applyProtection="1">
      <alignment horizontal="center" vertical="center"/>
      <protection hidden="1"/>
    </xf>
    <xf numFmtId="2" fontId="7" fillId="0" borderId="116" xfId="0" applyNumberFormat="1" applyFont="1" applyFill="1" applyBorder="1" applyAlignment="1" applyProtection="1">
      <alignment horizontal="center" vertical="center"/>
      <protection hidden="1"/>
    </xf>
    <xf numFmtId="2" fontId="7" fillId="0" borderId="117" xfId="0" applyNumberFormat="1" applyFont="1" applyFill="1" applyBorder="1" applyAlignment="1" applyProtection="1">
      <alignment horizontal="center" vertical="center"/>
      <protection hidden="1"/>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0" fillId="0" borderId="108" xfId="0" applyBorder="1" applyAlignment="1" applyProtection="1">
      <alignment horizontal="center"/>
      <protection locked="0"/>
    </xf>
    <xf numFmtId="0" fontId="0" fillId="0" borderId="46" xfId="0"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0" fontId="2" fillId="0" borderId="59"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2" fontId="1" fillId="0" borderId="50" xfId="0" applyNumberFormat="1" applyFont="1" applyFill="1" applyBorder="1" applyAlignment="1" applyProtection="1">
      <alignment horizontal="center" vertical="center"/>
      <protection locked="0"/>
    </xf>
    <xf numFmtId="2" fontId="1" fillId="0" borderId="82" xfId="0" applyNumberFormat="1" applyFont="1" applyFill="1" applyBorder="1" applyAlignment="1" applyProtection="1">
      <alignment horizontal="center" vertical="center"/>
      <protection locked="0"/>
    </xf>
    <xf numFmtId="0" fontId="0" fillId="0" borderId="49" xfId="0" applyBorder="1" applyAlignment="1">
      <alignment horizontal="center" vertical="center"/>
    </xf>
    <xf numFmtId="0" fontId="30" fillId="0" borderId="0" xfId="0" applyFont="1" applyFill="1" applyBorder="1" applyAlignment="1">
      <alignment horizontal="center" vertical="center"/>
    </xf>
    <xf numFmtId="1" fontId="10"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0" fillId="0" borderId="46" xfId="0" applyNumberFormat="1" applyFont="1" applyFill="1" applyBorder="1" applyAlignment="1">
      <alignment horizontal="center" vertical="center"/>
    </xf>
    <xf numFmtId="0" fontId="23" fillId="4" borderId="17"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2" fontId="6" fillId="0" borderId="41" xfId="0" applyNumberFormat="1" applyFont="1" applyBorder="1" applyAlignment="1">
      <alignment horizontal="center" vertical="center" wrapText="1"/>
    </xf>
    <xf numFmtId="2" fontId="23" fillId="0" borderId="41" xfId="0" applyNumberFormat="1" applyFont="1" applyBorder="1" applyAlignment="1">
      <alignment horizontal="center" vertical="center" wrapText="1"/>
    </xf>
    <xf numFmtId="2" fontId="0" fillId="0" borderId="65" xfId="0" applyNumberFormat="1" applyFill="1" applyBorder="1" applyAlignment="1">
      <alignment horizontal="center" vertical="center"/>
    </xf>
    <xf numFmtId="2" fontId="0" fillId="0" borderId="101" xfId="0" applyNumberFormat="1" applyFill="1" applyBorder="1" applyAlignment="1">
      <alignment horizontal="center" vertical="center"/>
    </xf>
    <xf numFmtId="2" fontId="6" fillId="0" borderId="65" xfId="0" applyNumberFormat="1" applyFont="1" applyFill="1" applyBorder="1" applyAlignment="1">
      <alignment horizontal="center" vertical="center" wrapText="1"/>
    </xf>
    <xf numFmtId="2" fontId="6" fillId="0" borderId="101" xfId="0" applyNumberFormat="1" applyFont="1" applyFill="1" applyBorder="1" applyAlignment="1">
      <alignment horizontal="center" vertical="center" wrapText="1"/>
    </xf>
    <xf numFmtId="2" fontId="6" fillId="0" borderId="65" xfId="0" applyNumberFormat="1" applyFont="1" applyBorder="1" applyAlignment="1">
      <alignment horizontal="center" vertical="center" wrapText="1"/>
    </xf>
    <xf numFmtId="2" fontId="6" fillId="0" borderId="101" xfId="0" applyNumberFormat="1" applyFont="1" applyBorder="1" applyAlignment="1">
      <alignment horizontal="center" vertical="center" wrapText="1"/>
    </xf>
    <xf numFmtId="2" fontId="24" fillId="0" borderId="0" xfId="0" applyNumberFormat="1" applyFont="1" applyAlignment="1">
      <alignment horizontal="center" wrapText="1"/>
    </xf>
    <xf numFmtId="2" fontId="24" fillId="0" borderId="7" xfId="0" applyNumberFormat="1" applyFont="1" applyBorder="1" applyAlignment="1">
      <alignment horizontal="center" wrapText="1"/>
    </xf>
    <xf numFmtId="2" fontId="0" fillId="0" borderId="114" xfId="0" applyNumberFormat="1" applyBorder="1" applyAlignment="1">
      <alignment horizontal="center" vertical="center" wrapText="1"/>
    </xf>
    <xf numFmtId="2" fontId="0" fillId="0" borderId="19" xfId="0" applyNumberFormat="1" applyBorder="1" applyAlignment="1">
      <alignment horizontal="center" vertical="center" wrapText="1"/>
    </xf>
    <xf numFmtId="2" fontId="0" fillId="0" borderId="115" xfId="0" applyNumberFormat="1" applyBorder="1" applyAlignment="1">
      <alignment horizontal="center" vertical="center" wrapText="1"/>
    </xf>
    <xf numFmtId="2" fontId="0" fillId="0" borderId="116" xfId="0" applyNumberFormat="1" applyBorder="1" applyAlignment="1">
      <alignment horizontal="center" vertical="center" wrapText="1"/>
    </xf>
    <xf numFmtId="2" fontId="0" fillId="0" borderId="41" xfId="0" applyNumberFormat="1" applyBorder="1" applyAlignment="1">
      <alignment horizontal="center" vertical="center" wrapText="1"/>
    </xf>
    <xf numFmtId="2" fontId="0" fillId="0" borderId="117" xfId="0" applyNumberFormat="1" applyBorder="1" applyAlignment="1">
      <alignment horizontal="center" vertical="center" wrapText="1"/>
    </xf>
    <xf numFmtId="2" fontId="6" fillId="2" borderId="55" xfId="0" applyNumberFormat="1" applyFont="1" applyFill="1" applyBorder="1" applyAlignment="1">
      <alignment horizontal="center"/>
    </xf>
    <xf numFmtId="2" fontId="6" fillId="2" borderId="12" xfId="0" applyNumberFormat="1" applyFont="1" applyFill="1" applyBorder="1" applyAlignment="1">
      <alignment horizontal="center"/>
    </xf>
    <xf numFmtId="2" fontId="22" fillId="0" borderId="0" xfId="0" applyNumberFormat="1" applyFont="1" applyAlignment="1">
      <alignment horizontal="right" vertical="center"/>
    </xf>
    <xf numFmtId="2" fontId="23" fillId="0" borderId="14" xfId="0" applyNumberFormat="1" applyFont="1" applyBorder="1" applyAlignment="1">
      <alignment horizontal="left" vertical="center" wrapText="1"/>
    </xf>
    <xf numFmtId="2" fontId="23" fillId="0" borderId="15" xfId="0" applyNumberFormat="1" applyFont="1" applyBorder="1" applyAlignment="1">
      <alignment horizontal="left" vertical="center" wrapText="1"/>
    </xf>
    <xf numFmtId="2" fontId="23" fillId="0" borderId="122" xfId="0" applyNumberFormat="1" applyFont="1" applyBorder="1" applyAlignment="1">
      <alignment horizontal="left" vertical="center" wrapText="1"/>
    </xf>
    <xf numFmtId="2" fontId="23" fillId="0" borderId="6" xfId="0" applyNumberFormat="1" applyFont="1" applyBorder="1" applyAlignment="1">
      <alignment horizontal="left" vertical="center" wrapText="1"/>
    </xf>
    <xf numFmtId="2" fontId="23" fillId="0" borderId="7" xfId="0" applyNumberFormat="1" applyFont="1" applyBorder="1" applyAlignment="1">
      <alignment horizontal="left" vertical="center" wrapText="1"/>
    </xf>
    <xf numFmtId="2" fontId="23" fillId="0" borderId="123" xfId="0" applyNumberFormat="1" applyFont="1" applyBorder="1" applyAlignment="1">
      <alignment horizontal="left" vertical="center" wrapText="1"/>
    </xf>
    <xf numFmtId="2" fontId="3" fillId="0" borderId="0" xfId="0" applyNumberFormat="1" applyFont="1" applyAlignment="1">
      <alignment horizontal="left"/>
    </xf>
    <xf numFmtId="2" fontId="3" fillId="0" borderId="98" xfId="0" applyNumberFormat="1" applyFont="1" applyBorder="1" applyAlignment="1">
      <alignment horizontal="left"/>
    </xf>
    <xf numFmtId="2" fontId="23" fillId="0" borderId="83" xfId="0" applyNumberFormat="1" applyFont="1" applyBorder="1" applyAlignment="1">
      <alignment horizontal="center" vertical="center" wrapText="1"/>
    </xf>
    <xf numFmtId="2" fontId="23" fillId="0" borderId="15" xfId="0" applyNumberFormat="1" applyFont="1" applyBorder="1" applyAlignment="1">
      <alignment horizontal="center" vertical="center" wrapText="1"/>
    </xf>
    <xf numFmtId="2" fontId="23" fillId="0" borderId="73" xfId="0" applyNumberFormat="1" applyFont="1" applyBorder="1" applyAlignment="1">
      <alignment horizontal="center" vertical="center" wrapText="1"/>
    </xf>
    <xf numFmtId="2" fontId="23" fillId="0" borderId="11" xfId="0" applyNumberFormat="1" applyFont="1" applyBorder="1" applyAlignment="1">
      <alignment horizontal="center" vertical="center" wrapText="1"/>
    </xf>
    <xf numFmtId="2" fontId="23" fillId="0" borderId="43" xfId="0" applyNumberFormat="1" applyFont="1" applyBorder="1" applyAlignment="1">
      <alignment horizontal="center" vertical="center" wrapText="1"/>
    </xf>
    <xf numFmtId="2" fontId="23" fillId="0" borderId="0" xfId="0" applyNumberFormat="1" applyFont="1" applyBorder="1" applyAlignment="1">
      <alignment horizontal="center" vertical="center" wrapText="1"/>
    </xf>
    <xf numFmtId="2" fontId="23" fillId="0" borderId="5" xfId="0" applyNumberFormat="1" applyFont="1" applyBorder="1" applyAlignment="1">
      <alignment horizontal="left" vertical="center" wrapText="1"/>
    </xf>
    <xf numFmtId="2" fontId="23" fillId="0" borderId="0" xfId="0" applyNumberFormat="1" applyFont="1" applyBorder="1" applyAlignment="1">
      <alignment horizontal="left" vertical="center" wrapText="1"/>
    </xf>
    <xf numFmtId="2" fontId="23" fillId="0" borderId="58" xfId="0" applyNumberFormat="1" applyFont="1" applyBorder="1" applyAlignment="1">
      <alignment horizontal="left" vertical="center" wrapText="1"/>
    </xf>
    <xf numFmtId="2" fontId="23" fillId="0" borderId="11" xfId="0" applyNumberFormat="1" applyFont="1" applyBorder="1" applyAlignment="1">
      <alignment horizontal="left" vertical="center" wrapText="1"/>
    </xf>
    <xf numFmtId="2" fontId="23" fillId="0" borderId="94" xfId="0" applyNumberFormat="1" applyFont="1" applyBorder="1" applyAlignment="1">
      <alignment horizontal="center" vertical="center" wrapText="1"/>
    </xf>
    <xf numFmtId="2" fontId="23" fillId="0" borderId="7" xfId="0" applyNumberFormat="1" applyFont="1" applyBorder="1" applyAlignment="1">
      <alignment horizontal="center" vertical="center" wrapText="1"/>
    </xf>
    <xf numFmtId="2" fontId="6" fillId="0" borderId="0" xfId="0" applyNumberFormat="1" applyFont="1" applyAlignment="1">
      <alignment horizontal="center" vertical="center" wrapText="1"/>
    </xf>
    <xf numFmtId="2" fontId="13" fillId="2" borderId="55" xfId="0" applyNumberFormat="1" applyFont="1" applyFill="1" applyBorder="1" applyAlignment="1">
      <alignment horizontal="left"/>
    </xf>
    <xf numFmtId="2" fontId="13" fillId="2" borderId="12" xfId="0" applyNumberFormat="1" applyFont="1" applyFill="1" applyBorder="1" applyAlignment="1">
      <alignment horizontal="left"/>
    </xf>
    <xf numFmtId="2" fontId="13" fillId="2" borderId="57" xfId="0" applyNumberFormat="1" applyFont="1" applyFill="1" applyBorder="1" applyAlignment="1">
      <alignment horizontal="left"/>
    </xf>
    <xf numFmtId="2" fontId="23" fillId="0" borderId="119" xfId="0" applyNumberFormat="1" applyFont="1" applyBorder="1" applyAlignment="1">
      <alignment horizontal="center" vertical="center" wrapText="1"/>
    </xf>
    <xf numFmtId="2" fontId="23" fillId="0" borderId="2" xfId="0" applyNumberFormat="1" applyFont="1" applyBorder="1" applyAlignment="1">
      <alignment horizontal="center" vertical="center" wrapText="1"/>
    </xf>
    <xf numFmtId="2" fontId="23" fillId="0" borderId="3" xfId="0" applyNumberFormat="1" applyFont="1" applyBorder="1" applyAlignment="1">
      <alignment horizontal="center" vertical="center" wrapText="1"/>
    </xf>
    <xf numFmtId="2" fontId="23" fillId="0" borderId="13" xfId="0" applyNumberFormat="1" applyFont="1" applyBorder="1" applyAlignment="1">
      <alignment horizontal="center" vertical="center" wrapText="1"/>
    </xf>
    <xf numFmtId="2" fontId="23" fillId="0" borderId="61" xfId="0" applyNumberFormat="1" applyFont="1" applyBorder="1" applyAlignment="1">
      <alignment horizontal="center" vertical="center" wrapText="1"/>
    </xf>
    <xf numFmtId="2" fontId="2" fillId="0" borderId="0" xfId="0" applyNumberFormat="1" applyFont="1" applyAlignment="1">
      <alignment wrapText="1"/>
    </xf>
    <xf numFmtId="2" fontId="6" fillId="2" borderId="57" xfId="0" applyNumberFormat="1" applyFont="1" applyFill="1" applyBorder="1" applyAlignment="1">
      <alignment horizontal="center"/>
    </xf>
    <xf numFmtId="2" fontId="2" fillId="0" borderId="32" xfId="0" applyNumberFormat="1" applyFont="1" applyBorder="1" applyAlignment="1">
      <alignment horizontal="center" vertical="center" textRotation="90" wrapText="1"/>
    </xf>
    <xf numFmtId="2" fontId="2" fillId="0" borderId="33" xfId="0" applyNumberFormat="1" applyFont="1" applyBorder="1" applyAlignment="1">
      <alignment horizontal="center" vertical="center" textRotation="90" wrapText="1"/>
    </xf>
    <xf numFmtId="2" fontId="2" fillId="0" borderId="75" xfId="0" applyNumberFormat="1" applyFont="1" applyBorder="1" applyAlignment="1">
      <alignment horizontal="center" vertical="center" textRotation="90" wrapText="1"/>
    </xf>
    <xf numFmtId="2" fontId="12" fillId="0" borderId="0" xfId="0" applyNumberFormat="1" applyFont="1" applyAlignment="1">
      <alignment wrapText="1"/>
    </xf>
    <xf numFmtId="2" fontId="2" fillId="0" borderId="33" xfId="0" applyNumberFormat="1" applyFont="1" applyBorder="1" applyAlignment="1">
      <alignment horizontal="center" vertical="center" textRotation="90"/>
    </xf>
    <xf numFmtId="2" fontId="2" fillId="0" borderId="75" xfId="0" applyNumberFormat="1" applyFont="1" applyBorder="1" applyAlignment="1">
      <alignment horizontal="center" vertical="center" textRotation="90"/>
    </xf>
    <xf numFmtId="2" fontId="23" fillId="0" borderId="8" xfId="0" applyNumberFormat="1" applyFont="1" applyBorder="1" applyAlignment="1">
      <alignment horizontal="center" vertical="center" wrapText="1"/>
    </xf>
    <xf numFmtId="2" fontId="23" fillId="0" borderId="17" xfId="0" applyNumberFormat="1" applyFont="1" applyBorder="1" applyAlignment="1">
      <alignment horizontal="left" vertical="center" wrapText="1"/>
    </xf>
    <xf numFmtId="2" fontId="23" fillId="0" borderId="2" xfId="0" applyNumberFormat="1" applyFont="1" applyBorder="1" applyAlignment="1">
      <alignment horizontal="left" vertical="center" wrapText="1"/>
    </xf>
    <xf numFmtId="2" fontId="23" fillId="0" borderId="120" xfId="0" applyNumberFormat="1" applyFont="1" applyBorder="1" applyAlignment="1">
      <alignment horizontal="left" vertical="center" wrapText="1"/>
    </xf>
    <xf numFmtId="2" fontId="23" fillId="0" borderId="98" xfId="0" applyNumberFormat="1" applyFont="1" applyBorder="1" applyAlignment="1">
      <alignment horizontal="left" vertical="center" wrapText="1"/>
    </xf>
    <xf numFmtId="2" fontId="23" fillId="0" borderId="121"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9525</xdr:colOff>
      <xdr:row>26</xdr:row>
      <xdr:rowOff>133350</xdr:rowOff>
    </xdr:from>
    <xdr:to>
      <xdr:col>5</xdr:col>
      <xdr:colOff>133350</xdr:colOff>
      <xdr:row>26</xdr:row>
      <xdr:rowOff>266700</xdr:rowOff>
    </xdr:to>
    <xdr:sp macro="" textlink="">
      <xdr:nvSpPr>
        <xdr:cNvPr id="1025" name="Rectangle 2"/>
        <xdr:cNvSpPr>
          <a:spLocks noChangeArrowheads="1"/>
        </xdr:cNvSpPr>
      </xdr:nvSpPr>
      <xdr:spPr bwMode="auto">
        <a:xfrm>
          <a:off x="2638425" y="5772150"/>
          <a:ext cx="123825" cy="133350"/>
        </a:xfrm>
        <a:prstGeom prst="rect">
          <a:avLst/>
        </a:prstGeom>
        <a:solidFill>
          <a:srgbClr val="FFFFFF"/>
        </a:solidFill>
        <a:ln w="19050">
          <a:solidFill>
            <a:srgbClr val="000000"/>
          </a:solidFill>
          <a:miter lim="800000"/>
          <a:headEnd/>
          <a:tailEnd/>
        </a:ln>
      </xdr:spPr>
    </xdr:sp>
    <xdr:clientData/>
  </xdr:twoCellAnchor>
  <xdr:twoCellAnchor>
    <xdr:from>
      <xdr:col>10</xdr:col>
      <xdr:colOff>504825</xdr:colOff>
      <xdr:row>26</xdr:row>
      <xdr:rowOff>123825</xdr:rowOff>
    </xdr:from>
    <xdr:to>
      <xdr:col>10</xdr:col>
      <xdr:colOff>628650</xdr:colOff>
      <xdr:row>26</xdr:row>
      <xdr:rowOff>257175</xdr:rowOff>
    </xdr:to>
    <xdr:sp macro="" textlink="">
      <xdr:nvSpPr>
        <xdr:cNvPr id="1026" name="Rectangle 3"/>
        <xdr:cNvSpPr>
          <a:spLocks noChangeArrowheads="1"/>
        </xdr:cNvSpPr>
      </xdr:nvSpPr>
      <xdr:spPr bwMode="auto">
        <a:xfrm>
          <a:off x="5438775" y="5762625"/>
          <a:ext cx="123825" cy="133350"/>
        </a:xfrm>
        <a:prstGeom prst="rect">
          <a:avLst/>
        </a:prstGeom>
        <a:solidFill>
          <a:srgbClr val="FFFFFF"/>
        </a:solidFill>
        <a:ln w="19050">
          <a:solidFill>
            <a:srgbClr val="000000"/>
          </a:solidFill>
          <a:miter lim="800000"/>
          <a:headEnd/>
          <a:tailEnd/>
        </a:ln>
      </xdr:spPr>
    </xdr:sp>
    <xdr:clientData/>
  </xdr:twoCellAnchor>
  <xdr:twoCellAnchor>
    <xdr:from>
      <xdr:col>8</xdr:col>
      <xdr:colOff>390525</xdr:colOff>
      <xdr:row>26</xdr:row>
      <xdr:rowOff>123825</xdr:rowOff>
    </xdr:from>
    <xdr:to>
      <xdr:col>8</xdr:col>
      <xdr:colOff>514350</xdr:colOff>
      <xdr:row>26</xdr:row>
      <xdr:rowOff>257175</xdr:rowOff>
    </xdr:to>
    <xdr:sp macro="" textlink="">
      <xdr:nvSpPr>
        <xdr:cNvPr id="1027" name="Rectangle 4"/>
        <xdr:cNvSpPr>
          <a:spLocks noChangeArrowheads="1"/>
        </xdr:cNvSpPr>
      </xdr:nvSpPr>
      <xdr:spPr bwMode="auto">
        <a:xfrm>
          <a:off x="4057650" y="5762625"/>
          <a:ext cx="123825" cy="133350"/>
        </a:xfrm>
        <a:prstGeom prst="rect">
          <a:avLst/>
        </a:prstGeom>
        <a:solidFill>
          <a:srgbClr val="FFFFFF"/>
        </a:solidFill>
        <a:ln w="1905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15</xdr:row>
      <xdr:rowOff>38100</xdr:rowOff>
    </xdr:from>
    <xdr:to>
      <xdr:col>2</xdr:col>
      <xdr:colOff>314325</xdr:colOff>
      <xdr:row>15</xdr:row>
      <xdr:rowOff>171450</xdr:rowOff>
    </xdr:to>
    <xdr:pic>
      <xdr:nvPicPr>
        <xdr:cNvPr id="2049" name="Picture 4"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6725" y="2409825"/>
          <a:ext cx="219075" cy="133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21</xdr:row>
      <xdr:rowOff>47625</xdr:rowOff>
    </xdr:from>
    <xdr:to>
      <xdr:col>3</xdr:col>
      <xdr:colOff>23380</xdr:colOff>
      <xdr:row>22</xdr:row>
      <xdr:rowOff>866</xdr:rowOff>
    </xdr:to>
    <xdr:pic>
      <xdr:nvPicPr>
        <xdr:cNvPr id="3073" name="Picture 1"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6725" y="2590800"/>
          <a:ext cx="219075" cy="13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10</xdr:row>
      <xdr:rowOff>28575</xdr:rowOff>
    </xdr:from>
    <xdr:to>
      <xdr:col>1</xdr:col>
      <xdr:colOff>276225</xdr:colOff>
      <xdr:row>10</xdr:row>
      <xdr:rowOff>161925</xdr:rowOff>
    </xdr:to>
    <xdr:pic>
      <xdr:nvPicPr>
        <xdr:cNvPr id="4097" name="Picture 1"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95250" y="2324100"/>
          <a:ext cx="219075" cy="133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12</xdr:row>
      <xdr:rowOff>38100</xdr:rowOff>
    </xdr:from>
    <xdr:to>
      <xdr:col>2</xdr:col>
      <xdr:colOff>0</xdr:colOff>
      <xdr:row>12</xdr:row>
      <xdr:rowOff>171450</xdr:rowOff>
    </xdr:to>
    <xdr:pic>
      <xdr:nvPicPr>
        <xdr:cNvPr id="5121" name="Picture 1"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6675" y="2105025"/>
          <a:ext cx="219075" cy="133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13</xdr:row>
      <xdr:rowOff>38100</xdr:rowOff>
    </xdr:from>
    <xdr:to>
      <xdr:col>2</xdr:col>
      <xdr:colOff>0</xdr:colOff>
      <xdr:row>13</xdr:row>
      <xdr:rowOff>171450</xdr:rowOff>
    </xdr:to>
    <xdr:pic>
      <xdr:nvPicPr>
        <xdr:cNvPr id="6145" name="Picture 1"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6675" y="2343150"/>
          <a:ext cx="219075" cy="133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13</xdr:row>
      <xdr:rowOff>28575</xdr:rowOff>
    </xdr:from>
    <xdr:to>
      <xdr:col>2</xdr:col>
      <xdr:colOff>9525</xdr:colOff>
      <xdr:row>13</xdr:row>
      <xdr:rowOff>161925</xdr:rowOff>
    </xdr:to>
    <xdr:pic>
      <xdr:nvPicPr>
        <xdr:cNvPr id="8193" name="Picture 3"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57150" y="2495550"/>
          <a:ext cx="228600" cy="133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9525</xdr:colOff>
      <xdr:row>17</xdr:row>
      <xdr:rowOff>9525</xdr:rowOff>
    </xdr:from>
    <xdr:to>
      <xdr:col>12</xdr:col>
      <xdr:colOff>361950</xdr:colOff>
      <xdr:row>18</xdr:row>
      <xdr:rowOff>152400</xdr:rowOff>
    </xdr:to>
    <xdr:sp macro="" textlink="">
      <xdr:nvSpPr>
        <xdr:cNvPr id="7169" name="Line 1"/>
        <xdr:cNvSpPr>
          <a:spLocks noChangeShapeType="1"/>
        </xdr:cNvSpPr>
      </xdr:nvSpPr>
      <xdr:spPr bwMode="auto">
        <a:xfrm>
          <a:off x="4981575" y="2762250"/>
          <a:ext cx="247650" cy="304800"/>
        </a:xfrm>
        <a:prstGeom prst="line">
          <a:avLst/>
        </a:prstGeom>
        <a:noFill/>
        <a:ln w="15875">
          <a:solidFill>
            <a:srgbClr val="000000"/>
          </a:solidFill>
          <a:round/>
          <a:headEnd/>
          <a:tailEnd/>
        </a:ln>
      </xdr:spPr>
    </xdr:sp>
    <xdr:clientData/>
  </xdr:twoCellAnchor>
  <xdr:twoCellAnchor>
    <xdr:from>
      <xdr:col>12</xdr:col>
      <xdr:colOff>0</xdr:colOff>
      <xdr:row>24</xdr:row>
      <xdr:rowOff>0</xdr:rowOff>
    </xdr:from>
    <xdr:to>
      <xdr:col>12</xdr:col>
      <xdr:colOff>361950</xdr:colOff>
      <xdr:row>26</xdr:row>
      <xdr:rowOff>152400</xdr:rowOff>
    </xdr:to>
    <xdr:sp macro="" textlink="">
      <xdr:nvSpPr>
        <xdr:cNvPr id="7170" name="Line 2"/>
        <xdr:cNvSpPr>
          <a:spLocks noChangeShapeType="1"/>
        </xdr:cNvSpPr>
      </xdr:nvSpPr>
      <xdr:spPr bwMode="auto">
        <a:xfrm>
          <a:off x="4972050" y="3886200"/>
          <a:ext cx="257175" cy="476250"/>
        </a:xfrm>
        <a:prstGeom prst="line">
          <a:avLst/>
        </a:prstGeom>
        <a:noFill/>
        <a:ln w="15875">
          <a:solidFill>
            <a:srgbClr val="000000"/>
          </a:solidFill>
          <a:round/>
          <a:headEnd/>
          <a:tailEnd/>
        </a:ln>
      </xdr:spPr>
    </xdr:sp>
    <xdr:clientData/>
  </xdr:twoCellAnchor>
  <xdr:twoCellAnchor>
    <xdr:from>
      <xdr:col>11</xdr:col>
      <xdr:colOff>428625</xdr:colOff>
      <xdr:row>21</xdr:row>
      <xdr:rowOff>0</xdr:rowOff>
    </xdr:from>
    <xdr:to>
      <xdr:col>13</xdr:col>
      <xdr:colOff>0</xdr:colOff>
      <xdr:row>24</xdr:row>
      <xdr:rowOff>0</xdr:rowOff>
    </xdr:to>
    <xdr:sp macro="" textlink="">
      <xdr:nvSpPr>
        <xdr:cNvPr id="7171" name="Line 3"/>
        <xdr:cNvSpPr>
          <a:spLocks noChangeShapeType="1"/>
        </xdr:cNvSpPr>
      </xdr:nvSpPr>
      <xdr:spPr bwMode="auto">
        <a:xfrm flipV="1">
          <a:off x="4953000" y="3400425"/>
          <a:ext cx="276225" cy="485775"/>
        </a:xfrm>
        <a:prstGeom prst="line">
          <a:avLst/>
        </a:prstGeom>
        <a:noFill/>
        <a:ln w="15875">
          <a:solidFill>
            <a:srgbClr val="000000"/>
          </a:solidFill>
          <a:round/>
          <a:headEnd/>
          <a:tailEnd/>
        </a:ln>
      </xdr:spPr>
    </xdr:sp>
    <xdr:clientData/>
  </xdr:twoCellAnchor>
  <xdr:twoCellAnchor>
    <xdr:from>
      <xdr:col>12</xdr:col>
      <xdr:colOff>9525</xdr:colOff>
      <xdr:row>33</xdr:row>
      <xdr:rowOff>19050</xdr:rowOff>
    </xdr:from>
    <xdr:to>
      <xdr:col>13</xdr:col>
      <xdr:colOff>0</xdr:colOff>
      <xdr:row>37</xdr:row>
      <xdr:rowOff>152400</xdr:rowOff>
    </xdr:to>
    <xdr:sp macro="" textlink="">
      <xdr:nvSpPr>
        <xdr:cNvPr id="7172" name="Line 4"/>
        <xdr:cNvSpPr>
          <a:spLocks noChangeShapeType="1"/>
        </xdr:cNvSpPr>
      </xdr:nvSpPr>
      <xdr:spPr bwMode="auto">
        <a:xfrm>
          <a:off x="4981575" y="5362575"/>
          <a:ext cx="247650" cy="781050"/>
        </a:xfrm>
        <a:prstGeom prst="line">
          <a:avLst/>
        </a:prstGeom>
        <a:noFill/>
        <a:ln w="15875">
          <a:solidFill>
            <a:srgbClr val="000000"/>
          </a:solidFill>
          <a:round/>
          <a:headEnd/>
          <a:tailEnd/>
        </a:ln>
      </xdr:spPr>
    </xdr:sp>
    <xdr:clientData/>
  </xdr:twoCellAnchor>
  <xdr:twoCellAnchor>
    <xdr:from>
      <xdr:col>11</xdr:col>
      <xdr:colOff>438150</xdr:colOff>
      <xdr:row>29</xdr:row>
      <xdr:rowOff>0</xdr:rowOff>
    </xdr:from>
    <xdr:to>
      <xdr:col>12</xdr:col>
      <xdr:colOff>361950</xdr:colOff>
      <xdr:row>33</xdr:row>
      <xdr:rowOff>0</xdr:rowOff>
    </xdr:to>
    <xdr:sp macro="" textlink="">
      <xdr:nvSpPr>
        <xdr:cNvPr id="7173" name="Line 5"/>
        <xdr:cNvSpPr>
          <a:spLocks noChangeShapeType="1"/>
        </xdr:cNvSpPr>
      </xdr:nvSpPr>
      <xdr:spPr bwMode="auto">
        <a:xfrm flipV="1">
          <a:off x="4962525" y="4695825"/>
          <a:ext cx="266700" cy="647700"/>
        </a:xfrm>
        <a:prstGeom prst="line">
          <a:avLst/>
        </a:prstGeom>
        <a:noFill/>
        <a:ln w="15875">
          <a:solidFill>
            <a:srgbClr val="000000"/>
          </a:solidFill>
          <a:round/>
          <a:headEnd/>
          <a:tailEnd/>
        </a:ln>
      </xdr:spPr>
    </xdr:sp>
    <xdr:clientData/>
  </xdr:twoCellAnchor>
  <xdr:twoCellAnchor>
    <xdr:from>
      <xdr:col>12</xdr:col>
      <xdr:colOff>0</xdr:colOff>
      <xdr:row>39</xdr:row>
      <xdr:rowOff>142875</xdr:rowOff>
    </xdr:from>
    <xdr:to>
      <xdr:col>13</xdr:col>
      <xdr:colOff>0</xdr:colOff>
      <xdr:row>45</xdr:row>
      <xdr:rowOff>142875</xdr:rowOff>
    </xdr:to>
    <xdr:sp macro="" textlink="">
      <xdr:nvSpPr>
        <xdr:cNvPr id="7174" name="Line 6"/>
        <xdr:cNvSpPr>
          <a:spLocks noChangeShapeType="1"/>
        </xdr:cNvSpPr>
      </xdr:nvSpPr>
      <xdr:spPr bwMode="auto">
        <a:xfrm flipV="1">
          <a:off x="4972050" y="6457950"/>
          <a:ext cx="257175" cy="971550"/>
        </a:xfrm>
        <a:prstGeom prst="line">
          <a:avLst/>
        </a:prstGeom>
        <a:noFill/>
        <a:ln w="15875">
          <a:solidFill>
            <a:srgbClr val="000000"/>
          </a:solidFill>
          <a:round/>
          <a:headEnd/>
          <a:tailEnd/>
        </a:ln>
      </xdr:spPr>
    </xdr:sp>
    <xdr:clientData/>
  </xdr:twoCellAnchor>
  <xdr:twoCellAnchor>
    <xdr:from>
      <xdr:col>12</xdr:col>
      <xdr:colOff>9525</xdr:colOff>
      <xdr:row>46</xdr:row>
      <xdr:rowOff>0</xdr:rowOff>
    </xdr:from>
    <xdr:to>
      <xdr:col>12</xdr:col>
      <xdr:colOff>361950</xdr:colOff>
      <xdr:row>48</xdr:row>
      <xdr:rowOff>0</xdr:rowOff>
    </xdr:to>
    <xdr:sp macro="" textlink="">
      <xdr:nvSpPr>
        <xdr:cNvPr id="7175" name="Line 7"/>
        <xdr:cNvSpPr>
          <a:spLocks noChangeShapeType="1"/>
        </xdr:cNvSpPr>
      </xdr:nvSpPr>
      <xdr:spPr bwMode="auto">
        <a:xfrm>
          <a:off x="4981575" y="7448550"/>
          <a:ext cx="247650" cy="323850"/>
        </a:xfrm>
        <a:prstGeom prst="line">
          <a:avLst/>
        </a:prstGeom>
        <a:noFill/>
        <a:ln w="15875">
          <a:solidFill>
            <a:srgbClr val="000000"/>
          </a:solidFill>
          <a:round/>
          <a:headEnd/>
          <a:tailEnd/>
        </a:ln>
      </xdr:spPr>
    </xdr:sp>
    <xdr:clientData/>
  </xdr:twoCellAnchor>
  <xdr:twoCellAnchor>
    <xdr:from>
      <xdr:col>11</xdr:col>
      <xdr:colOff>438150</xdr:colOff>
      <xdr:row>50</xdr:row>
      <xdr:rowOff>0</xdr:rowOff>
    </xdr:from>
    <xdr:to>
      <xdr:col>12</xdr:col>
      <xdr:colOff>361950</xdr:colOff>
      <xdr:row>52</xdr:row>
      <xdr:rowOff>152400</xdr:rowOff>
    </xdr:to>
    <xdr:sp macro="" textlink="">
      <xdr:nvSpPr>
        <xdr:cNvPr id="7176" name="Line 8"/>
        <xdr:cNvSpPr>
          <a:spLocks noChangeShapeType="1"/>
        </xdr:cNvSpPr>
      </xdr:nvSpPr>
      <xdr:spPr bwMode="auto">
        <a:xfrm flipV="1">
          <a:off x="4962525" y="8096250"/>
          <a:ext cx="266700" cy="476250"/>
        </a:xfrm>
        <a:prstGeom prst="line">
          <a:avLst/>
        </a:prstGeom>
        <a:noFill/>
        <a:ln w="15875">
          <a:solidFill>
            <a:srgbClr val="000000"/>
          </a:solidFill>
          <a:round/>
          <a:headEnd/>
          <a:tailEnd/>
        </a:ln>
      </xdr:spPr>
    </xdr:sp>
    <xdr:clientData/>
  </xdr:twoCellAnchor>
  <xdr:twoCellAnchor>
    <xdr:from>
      <xdr:col>11</xdr:col>
      <xdr:colOff>438150</xdr:colOff>
      <xdr:row>56</xdr:row>
      <xdr:rowOff>9525</xdr:rowOff>
    </xdr:from>
    <xdr:to>
      <xdr:col>13</xdr:col>
      <xdr:colOff>9525</xdr:colOff>
      <xdr:row>58</xdr:row>
      <xdr:rowOff>0</xdr:rowOff>
    </xdr:to>
    <xdr:sp macro="" textlink="">
      <xdr:nvSpPr>
        <xdr:cNvPr id="7177" name="Line 9"/>
        <xdr:cNvSpPr>
          <a:spLocks noChangeShapeType="1"/>
        </xdr:cNvSpPr>
      </xdr:nvSpPr>
      <xdr:spPr bwMode="auto">
        <a:xfrm flipV="1">
          <a:off x="4962525" y="9077325"/>
          <a:ext cx="276225" cy="314325"/>
        </a:xfrm>
        <a:prstGeom prst="line">
          <a:avLst/>
        </a:prstGeom>
        <a:noFill/>
        <a:ln w="15875">
          <a:solidFill>
            <a:srgbClr val="000000"/>
          </a:solidFill>
          <a:round/>
          <a:headEnd/>
          <a:tailEnd/>
        </a:ln>
      </xdr:spPr>
    </xdr:sp>
    <xdr:clientData/>
  </xdr:twoCellAnchor>
  <xdr:twoCellAnchor>
    <xdr:from>
      <xdr:col>11</xdr:col>
      <xdr:colOff>438150</xdr:colOff>
      <xdr:row>53</xdr:row>
      <xdr:rowOff>19050</xdr:rowOff>
    </xdr:from>
    <xdr:to>
      <xdr:col>13</xdr:col>
      <xdr:colOff>9525</xdr:colOff>
      <xdr:row>54</xdr:row>
      <xdr:rowOff>9525</xdr:rowOff>
    </xdr:to>
    <xdr:sp macro="" textlink="">
      <xdr:nvSpPr>
        <xdr:cNvPr id="7178" name="Line 10"/>
        <xdr:cNvSpPr>
          <a:spLocks noChangeShapeType="1"/>
        </xdr:cNvSpPr>
      </xdr:nvSpPr>
      <xdr:spPr bwMode="auto">
        <a:xfrm>
          <a:off x="4962525" y="8601075"/>
          <a:ext cx="276225" cy="152400"/>
        </a:xfrm>
        <a:prstGeom prst="line">
          <a:avLst/>
        </a:prstGeom>
        <a:noFill/>
        <a:ln w="15875">
          <a:solidFill>
            <a:srgbClr val="000000"/>
          </a:solidFill>
          <a:round/>
          <a:headEnd/>
          <a:tailEnd/>
        </a:ln>
      </xdr:spPr>
    </xdr:sp>
    <xdr:clientData/>
  </xdr:twoCellAnchor>
  <xdr:twoCellAnchor editAs="oneCell">
    <xdr:from>
      <xdr:col>7</xdr:col>
      <xdr:colOff>57150</xdr:colOff>
      <xdr:row>15</xdr:row>
      <xdr:rowOff>57150</xdr:rowOff>
    </xdr:from>
    <xdr:to>
      <xdr:col>7</xdr:col>
      <xdr:colOff>276225</xdr:colOff>
      <xdr:row>16</xdr:row>
      <xdr:rowOff>66675</xdr:rowOff>
    </xdr:to>
    <xdr:pic>
      <xdr:nvPicPr>
        <xdr:cNvPr id="7179" name="Picture 11" descr="MMj01855880000[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2924175" y="2609850"/>
          <a:ext cx="219075" cy="1238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104775</xdr:colOff>
      <xdr:row>69</xdr:row>
      <xdr:rowOff>0</xdr:rowOff>
    </xdr:from>
    <xdr:to>
      <xdr:col>3</xdr:col>
      <xdr:colOff>257175</xdr:colOff>
      <xdr:row>69</xdr:row>
      <xdr:rowOff>0</xdr:rowOff>
    </xdr:to>
    <xdr:sp macro="" textlink="">
      <xdr:nvSpPr>
        <xdr:cNvPr id="3082" name="Text Box 10"/>
        <xdr:cNvSpPr txBox="1">
          <a:spLocks noChangeArrowheads="1"/>
        </xdr:cNvSpPr>
      </xdr:nvSpPr>
      <xdr:spPr bwMode="auto">
        <a:xfrm>
          <a:off x="952500" y="14297025"/>
          <a:ext cx="15240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strike="noStrike">
              <a:solidFill>
                <a:srgbClr val="000000"/>
              </a:solidFill>
              <a:latin typeface="Arial"/>
              <a:cs typeface="Arial"/>
            </a:rPr>
            <a:t>n</a:t>
          </a:r>
        </a:p>
      </xdr:txBody>
    </xdr:sp>
    <xdr:clientData/>
  </xdr:twoCellAnchor>
  <xdr:twoCellAnchor>
    <xdr:from>
      <xdr:col>13</xdr:col>
      <xdr:colOff>33337</xdr:colOff>
      <xdr:row>39</xdr:row>
      <xdr:rowOff>90489</xdr:rowOff>
    </xdr:from>
    <xdr:to>
      <xdr:col>13</xdr:col>
      <xdr:colOff>176212</xdr:colOff>
      <xdr:row>42</xdr:row>
      <xdr:rowOff>157164</xdr:rowOff>
    </xdr:to>
    <xdr:sp macro="" textlink="">
      <xdr:nvSpPr>
        <xdr:cNvPr id="4" name="Striped Right Arrow 3"/>
        <xdr:cNvSpPr/>
      </xdr:nvSpPr>
      <xdr:spPr>
        <a:xfrm rot="16200000">
          <a:off x="3800475" y="7991476"/>
          <a:ext cx="590550" cy="142875"/>
        </a:xfrm>
        <a:prstGeom prst="stripedRigh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view="pageLayout" zoomScale="90" zoomScaleNormal="75" zoomScaleSheetLayoutView="85" zoomScalePageLayoutView="90" workbookViewId="0">
      <selection activeCell="A16" sqref="A16:B17"/>
    </sheetView>
  </sheetViews>
  <sheetFormatPr defaultRowHeight="12.75" x14ac:dyDescent="0.2"/>
  <cols>
    <col min="1" max="1" width="11.85546875" customWidth="1"/>
    <col min="2" max="2" width="6.140625" customWidth="1"/>
    <col min="3" max="3" width="2.5703125" customWidth="1"/>
    <col min="4" max="4" width="9.28515625" customWidth="1"/>
    <col min="5" max="5" width="9.5703125" customWidth="1"/>
    <col min="6" max="6" width="2.5703125" customWidth="1"/>
    <col min="7" max="7" width="10.42578125" customWidth="1"/>
    <col min="8" max="8" width="2.5703125" customWidth="1"/>
    <col min="9" max="9" width="13.42578125" customWidth="1"/>
    <col min="10" max="10" width="8" customWidth="1"/>
    <col min="11" max="11" width="10.140625" customWidth="1"/>
    <col min="12" max="12" width="11" customWidth="1"/>
    <col min="13" max="13" width="10.7109375" customWidth="1"/>
  </cols>
  <sheetData>
    <row r="1" spans="1:17" ht="24" thickBot="1" x14ac:dyDescent="0.4">
      <c r="A1" s="475" t="s">
        <v>172</v>
      </c>
      <c r="B1" s="476"/>
      <c r="C1" s="476"/>
      <c r="D1" s="476"/>
      <c r="E1" s="476"/>
      <c r="F1" s="476"/>
      <c r="G1" s="476"/>
      <c r="H1" s="476"/>
      <c r="I1" s="476"/>
      <c r="J1" s="476"/>
      <c r="K1" s="476"/>
      <c r="L1" s="477"/>
      <c r="M1" s="35"/>
      <c r="N1" s="35"/>
    </row>
    <row r="2" spans="1:17" ht="12" customHeight="1" thickBot="1" x14ac:dyDescent="0.35">
      <c r="A2" s="487"/>
      <c r="B2" s="487"/>
      <c r="C2" s="487"/>
      <c r="D2" s="487"/>
      <c r="E2" s="487"/>
      <c r="F2" s="487"/>
      <c r="G2" s="487"/>
      <c r="H2" s="487"/>
      <c r="I2" s="487"/>
      <c r="J2" s="487"/>
      <c r="K2" s="487"/>
      <c r="L2" s="487"/>
    </row>
    <row r="3" spans="1:17" ht="28.5" customHeight="1" thickBot="1" x14ac:dyDescent="0.3">
      <c r="A3" s="478" t="s">
        <v>80</v>
      </c>
      <c r="B3" s="479"/>
      <c r="C3" s="479"/>
      <c r="D3" s="480"/>
      <c r="E3" s="464"/>
      <c r="F3" s="465"/>
      <c r="G3" s="465"/>
      <c r="H3" s="465"/>
      <c r="I3" s="41" t="s">
        <v>116</v>
      </c>
      <c r="J3" s="466"/>
      <c r="K3" s="467"/>
      <c r="L3" s="468"/>
      <c r="M3" s="1"/>
      <c r="N3" s="2"/>
    </row>
    <row r="4" spans="1:17" ht="25.5" customHeight="1" x14ac:dyDescent="0.2">
      <c r="A4" s="490" t="s">
        <v>85</v>
      </c>
      <c r="B4" s="491"/>
      <c r="C4" s="492"/>
      <c r="D4" s="493"/>
      <c r="E4" s="493"/>
      <c r="F4" s="493"/>
      <c r="G4" s="474" t="s">
        <v>140</v>
      </c>
      <c r="H4" s="474"/>
      <c r="I4" s="474"/>
      <c r="J4" s="469"/>
      <c r="K4" s="470"/>
      <c r="L4" s="471"/>
      <c r="M4" s="26"/>
    </row>
    <row r="5" spans="1:17" x14ac:dyDescent="0.2">
      <c r="A5" s="33"/>
      <c r="B5" s="34"/>
      <c r="C5" s="481"/>
      <c r="D5" s="482"/>
      <c r="E5" s="482"/>
      <c r="F5" s="482"/>
      <c r="G5" s="34"/>
      <c r="H5" s="34"/>
      <c r="I5" s="34"/>
      <c r="J5" s="481"/>
      <c r="K5" s="482"/>
      <c r="L5" s="497"/>
      <c r="M5" s="1"/>
      <c r="N5" s="1"/>
      <c r="O5" s="6"/>
    </row>
    <row r="6" spans="1:17" ht="28.5" customHeight="1" x14ac:dyDescent="0.2">
      <c r="A6" s="472" t="s">
        <v>86</v>
      </c>
      <c r="B6" s="473"/>
      <c r="C6" s="484"/>
      <c r="D6" s="485"/>
      <c r="E6" s="485"/>
      <c r="F6" s="485"/>
      <c r="G6" s="474" t="s">
        <v>104</v>
      </c>
      <c r="H6" s="474"/>
      <c r="I6" s="474"/>
      <c r="J6" s="484"/>
      <c r="K6" s="485"/>
      <c r="L6" s="498"/>
      <c r="M6" s="26"/>
      <c r="N6" s="26"/>
      <c r="O6" s="26"/>
    </row>
    <row r="7" spans="1:17" ht="12.75" customHeight="1" x14ac:dyDescent="0.2">
      <c r="A7" s="33"/>
      <c r="B7" s="34"/>
      <c r="C7" s="499"/>
      <c r="D7" s="500"/>
      <c r="E7" s="500"/>
      <c r="F7" s="500"/>
      <c r="G7" s="34"/>
      <c r="H7" s="34"/>
      <c r="I7" s="34"/>
      <c r="J7" s="481"/>
      <c r="K7" s="482"/>
      <c r="L7" s="497"/>
      <c r="M7" s="21"/>
      <c r="N7" s="21"/>
    </row>
    <row r="8" spans="1:17" ht="30.75" customHeight="1" x14ac:dyDescent="0.2">
      <c r="A8" s="29" t="s">
        <v>339</v>
      </c>
      <c r="B8" s="6"/>
      <c r="C8" s="492"/>
      <c r="D8" s="501"/>
      <c r="E8" s="501"/>
      <c r="F8" s="501"/>
      <c r="G8" s="463" t="s">
        <v>114</v>
      </c>
      <c r="H8" s="463"/>
      <c r="I8" s="463"/>
      <c r="J8" s="484"/>
      <c r="K8" s="485"/>
      <c r="L8" s="498"/>
      <c r="M8" s="27"/>
      <c r="N8" s="26"/>
      <c r="O8" s="26"/>
      <c r="P8" s="26"/>
      <c r="Q8" s="26"/>
    </row>
    <row r="9" spans="1:17" ht="5.25" customHeight="1" thickBot="1" x14ac:dyDescent="0.25">
      <c r="A9" s="494"/>
      <c r="B9" s="495"/>
      <c r="C9" s="495"/>
      <c r="D9" s="495"/>
      <c r="E9" s="495"/>
      <c r="F9" s="495"/>
      <c r="G9" s="495"/>
      <c r="H9" s="495"/>
      <c r="I9" s="495"/>
      <c r="J9" s="495"/>
      <c r="K9" s="495"/>
      <c r="L9" s="496"/>
      <c r="M9" s="23"/>
      <c r="N9" s="26"/>
      <c r="O9" s="26"/>
      <c r="P9" s="26"/>
      <c r="Q9" s="26"/>
    </row>
    <row r="10" spans="1:17" ht="26.25" customHeight="1" thickBot="1" x14ac:dyDescent="0.3">
      <c r="A10" s="478" t="s">
        <v>100</v>
      </c>
      <c r="B10" s="479"/>
      <c r="C10" s="479"/>
      <c r="D10" s="480"/>
      <c r="E10" s="507"/>
      <c r="F10" s="508"/>
      <c r="G10" s="508"/>
      <c r="H10" s="508"/>
      <c r="I10" s="508"/>
      <c r="J10" s="508"/>
      <c r="K10" s="508"/>
      <c r="L10" s="509"/>
      <c r="M10" s="21"/>
      <c r="N10" s="21"/>
    </row>
    <row r="11" spans="1:17" ht="35.450000000000003" customHeight="1" x14ac:dyDescent="0.2">
      <c r="A11" s="544" t="s">
        <v>510</v>
      </c>
      <c r="B11" s="545"/>
      <c r="C11" s="548"/>
      <c r="D11" s="549"/>
      <c r="E11" s="549"/>
      <c r="F11" s="549"/>
      <c r="G11" s="549"/>
      <c r="H11" s="549"/>
      <c r="I11" s="315" t="s">
        <v>505</v>
      </c>
      <c r="J11" s="504"/>
      <c r="K11" s="505"/>
      <c r="L11" s="506"/>
      <c r="M11" s="1"/>
      <c r="N11" s="2"/>
    </row>
    <row r="12" spans="1:17" ht="17.45" customHeight="1" x14ac:dyDescent="0.2">
      <c r="A12" s="546"/>
      <c r="B12" s="547"/>
      <c r="C12" s="550"/>
      <c r="D12" s="551"/>
      <c r="E12" s="551"/>
      <c r="F12" s="551"/>
      <c r="G12" s="551"/>
      <c r="H12" s="551"/>
      <c r="I12" s="444" t="s">
        <v>415</v>
      </c>
      <c r="J12" s="552"/>
      <c r="K12" s="552"/>
      <c r="L12" s="553"/>
      <c r="M12" s="1"/>
      <c r="N12" s="2"/>
    </row>
    <row r="13" spans="1:17" ht="16.5" customHeight="1" x14ac:dyDescent="0.2">
      <c r="A13" s="540" t="s">
        <v>100</v>
      </c>
      <c r="B13" s="541"/>
      <c r="C13" s="534"/>
      <c r="D13" s="535"/>
      <c r="E13" s="535"/>
      <c r="F13" s="535"/>
      <c r="G13" s="535"/>
      <c r="H13" s="535"/>
      <c r="I13" s="535"/>
      <c r="J13" s="535"/>
      <c r="K13" s="535"/>
      <c r="L13" s="536"/>
      <c r="M13" s="1"/>
      <c r="N13" s="2"/>
    </row>
    <row r="14" spans="1:17" ht="16.5" customHeight="1" x14ac:dyDescent="0.2">
      <c r="A14" s="542"/>
      <c r="B14" s="543"/>
      <c r="C14" s="537"/>
      <c r="D14" s="538"/>
      <c r="E14" s="538"/>
      <c r="F14" s="538"/>
      <c r="G14" s="538"/>
      <c r="H14" s="538"/>
      <c r="I14" s="538"/>
      <c r="J14" s="538"/>
      <c r="K14" s="538"/>
      <c r="L14" s="539"/>
      <c r="M14" s="1"/>
      <c r="N14" s="2"/>
    </row>
    <row r="15" spans="1:17" ht="26.25" customHeight="1" x14ac:dyDescent="0.2">
      <c r="A15" s="529" t="s">
        <v>511</v>
      </c>
      <c r="B15" s="470"/>
      <c r="C15" s="470"/>
      <c r="D15" s="530"/>
      <c r="E15" s="531"/>
      <c r="F15" s="532"/>
      <c r="G15" s="532"/>
      <c r="H15" s="532"/>
      <c r="I15" s="533"/>
      <c r="J15" s="441" t="s">
        <v>414</v>
      </c>
      <c r="K15" s="442"/>
      <c r="L15" s="443"/>
      <c r="M15" s="1"/>
      <c r="N15" s="2"/>
    </row>
    <row r="16" spans="1:17" ht="16.5" customHeight="1" x14ac:dyDescent="0.2">
      <c r="A16" s="515" t="s">
        <v>81</v>
      </c>
      <c r="B16" s="516"/>
      <c r="C16" s="499"/>
      <c r="D16" s="500"/>
      <c r="E16" s="500"/>
      <c r="F16" s="500"/>
      <c r="G16" s="500"/>
      <c r="H16" s="502"/>
      <c r="I16" s="519" t="s">
        <v>113</v>
      </c>
      <c r="J16" s="25"/>
      <c r="K16" s="316" t="s">
        <v>82</v>
      </c>
      <c r="L16" s="317" t="s">
        <v>83</v>
      </c>
      <c r="M16" s="6"/>
      <c r="N16" s="2"/>
    </row>
    <row r="17" spans="1:14" ht="17.25" customHeight="1" x14ac:dyDescent="0.2">
      <c r="A17" s="517"/>
      <c r="B17" s="518"/>
      <c r="C17" s="492"/>
      <c r="D17" s="501"/>
      <c r="E17" s="501"/>
      <c r="F17" s="501"/>
      <c r="G17" s="501"/>
      <c r="H17" s="503"/>
      <c r="I17" s="520"/>
      <c r="J17" s="25"/>
      <c r="K17" s="316" t="s">
        <v>84</v>
      </c>
      <c r="L17" s="318" t="s">
        <v>106</v>
      </c>
      <c r="M17" s="6"/>
      <c r="N17" s="2"/>
    </row>
    <row r="18" spans="1:14" ht="16.5" customHeight="1" x14ac:dyDescent="0.2">
      <c r="A18" s="515" t="s">
        <v>179</v>
      </c>
      <c r="B18" s="516"/>
      <c r="C18" s="481"/>
      <c r="D18" s="482"/>
      <c r="E18" s="482"/>
      <c r="F18" s="482"/>
      <c r="G18" s="482"/>
      <c r="H18" s="483"/>
      <c r="I18" s="522" t="s">
        <v>103</v>
      </c>
      <c r="J18" s="481"/>
      <c r="K18" s="524"/>
      <c r="L18" s="525"/>
      <c r="M18" s="1"/>
      <c r="N18" s="2"/>
    </row>
    <row r="19" spans="1:14" ht="16.5" customHeight="1" x14ac:dyDescent="0.2">
      <c r="A19" s="472"/>
      <c r="B19" s="521"/>
      <c r="C19" s="484"/>
      <c r="D19" s="485"/>
      <c r="E19" s="485"/>
      <c r="F19" s="485"/>
      <c r="G19" s="485"/>
      <c r="H19" s="486"/>
      <c r="I19" s="523"/>
      <c r="J19" s="526"/>
      <c r="K19" s="527"/>
      <c r="L19" s="528"/>
      <c r="M19" s="1"/>
      <c r="N19" s="2"/>
    </row>
    <row r="20" spans="1:14" ht="8.25" customHeight="1" thickBot="1" x14ac:dyDescent="0.25">
      <c r="A20" s="576" t="s">
        <v>101</v>
      </c>
      <c r="B20" s="577"/>
      <c r="C20" s="577"/>
      <c r="D20" s="578"/>
      <c r="E20" s="235"/>
      <c r="F20" s="236"/>
      <c r="G20" s="236"/>
      <c r="H20" s="236"/>
      <c r="I20" s="236"/>
      <c r="J20" s="236"/>
      <c r="K20" s="236"/>
      <c r="L20" s="269"/>
      <c r="M20" s="1"/>
      <c r="N20" s="2"/>
    </row>
    <row r="21" spans="1:14" ht="17.25" customHeight="1" thickBot="1" x14ac:dyDescent="0.25">
      <c r="A21" s="579"/>
      <c r="B21" s="580"/>
      <c r="C21" s="580"/>
      <c r="D21" s="581"/>
      <c r="E21" s="510"/>
      <c r="F21" s="511"/>
      <c r="G21" s="562" t="s">
        <v>131</v>
      </c>
      <c r="H21" s="325"/>
      <c r="I21" s="512" t="s">
        <v>143</v>
      </c>
      <c r="J21" s="513"/>
      <c r="K21" s="513"/>
      <c r="L21" s="514"/>
      <c r="M21" s="1"/>
      <c r="N21" s="2"/>
    </row>
    <row r="22" spans="1:14" ht="18" customHeight="1" thickBot="1" x14ac:dyDescent="0.3">
      <c r="A22" s="488"/>
      <c r="B22" s="489"/>
      <c r="C22" s="489"/>
      <c r="D22" s="489"/>
      <c r="E22" s="489"/>
      <c r="F22" s="54"/>
      <c r="G22" s="563"/>
      <c r="H22" s="325"/>
      <c r="I22" s="568" t="s">
        <v>180</v>
      </c>
      <c r="J22" s="569"/>
      <c r="K22" s="569"/>
      <c r="L22" s="570"/>
      <c r="M22" s="1"/>
      <c r="N22" s="2"/>
    </row>
    <row r="23" spans="1:14" ht="15.75" customHeight="1" thickBot="1" x14ac:dyDescent="0.25">
      <c r="A23" s="589" t="s">
        <v>105</v>
      </c>
      <c r="B23" s="590"/>
      <c r="C23" s="326"/>
      <c r="D23" s="565" t="s">
        <v>87</v>
      </c>
      <c r="E23" s="566"/>
      <c r="F23" s="567"/>
      <c r="G23" s="563"/>
      <c r="H23" s="294"/>
      <c r="I23" s="568" t="s">
        <v>132</v>
      </c>
      <c r="J23" s="569"/>
      <c r="K23" s="569"/>
      <c r="L23" s="570"/>
      <c r="M23" s="6"/>
      <c r="N23" s="2"/>
    </row>
    <row r="24" spans="1:14" ht="15.75" customHeight="1" thickBot="1" x14ac:dyDescent="0.25">
      <c r="A24" s="589"/>
      <c r="B24" s="590"/>
      <c r="C24" s="326"/>
      <c r="D24" s="565" t="s">
        <v>88</v>
      </c>
      <c r="E24" s="566"/>
      <c r="F24" s="567"/>
      <c r="G24" s="563"/>
      <c r="H24" s="294"/>
      <c r="I24" s="568" t="s">
        <v>133</v>
      </c>
      <c r="J24" s="569"/>
      <c r="K24" s="569"/>
      <c r="L24" s="570"/>
      <c r="M24" s="6"/>
      <c r="N24" s="2"/>
    </row>
    <row r="25" spans="1:14" ht="16.5" customHeight="1" thickBot="1" x14ac:dyDescent="0.25">
      <c r="A25" s="606" t="s">
        <v>60</v>
      </c>
      <c r="B25" s="607"/>
      <c r="C25" s="607"/>
      <c r="D25" s="607"/>
      <c r="E25" s="607"/>
      <c r="F25" s="28"/>
      <c r="G25" s="564"/>
      <c r="H25" s="294"/>
      <c r="I25" s="568" t="s">
        <v>142</v>
      </c>
      <c r="J25" s="569"/>
      <c r="K25" s="569"/>
      <c r="L25" s="570"/>
      <c r="M25" s="6"/>
      <c r="N25" s="2"/>
    </row>
    <row r="26" spans="1:14" ht="30" hidden="1" customHeight="1" x14ac:dyDescent="0.2">
      <c r="A26" s="259"/>
      <c r="B26" s="237"/>
      <c r="C26" s="237"/>
      <c r="D26" s="239"/>
      <c r="E26" s="239"/>
      <c r="F26" s="237"/>
      <c r="G26" s="237"/>
      <c r="H26" s="237"/>
      <c r="I26" s="234"/>
      <c r="J26" s="234"/>
      <c r="K26" s="238"/>
      <c r="L26" s="267"/>
      <c r="M26" s="6"/>
      <c r="N26" s="2"/>
    </row>
    <row r="27" spans="1:14" ht="30" customHeight="1" thickBot="1" x14ac:dyDescent="0.25">
      <c r="A27" s="241" t="s">
        <v>63</v>
      </c>
      <c r="B27" s="242"/>
      <c r="C27" s="242"/>
      <c r="D27" s="242"/>
      <c r="E27" s="243"/>
      <c r="F27" s="319"/>
      <c r="G27" s="445" t="s">
        <v>416</v>
      </c>
      <c r="H27" s="240"/>
      <c r="I27" s="611" t="s">
        <v>61</v>
      </c>
      <c r="J27" s="611"/>
      <c r="K27" s="320"/>
      <c r="L27" s="268" t="s">
        <v>62</v>
      </c>
      <c r="M27" s="6"/>
      <c r="N27" s="2"/>
    </row>
    <row r="28" spans="1:14" ht="18" customHeight="1" thickTop="1" thickBot="1" x14ac:dyDescent="0.25">
      <c r="A28" s="591" t="s">
        <v>141</v>
      </c>
      <c r="B28" s="592"/>
      <c r="C28" s="592"/>
      <c r="D28" s="593"/>
      <c r="E28" s="582" t="s">
        <v>340</v>
      </c>
      <c r="F28" s="328"/>
      <c r="G28" s="608" t="s">
        <v>107</v>
      </c>
      <c r="H28" s="609"/>
      <c r="I28" s="609"/>
      <c r="J28" s="609"/>
      <c r="K28" s="609"/>
      <c r="L28" s="610"/>
      <c r="M28" s="1"/>
      <c r="N28" s="2"/>
    </row>
    <row r="29" spans="1:14" ht="18" customHeight="1" thickBot="1" x14ac:dyDescent="0.25">
      <c r="A29" s="594"/>
      <c r="B29" s="595"/>
      <c r="C29" s="595"/>
      <c r="D29" s="596"/>
      <c r="E29" s="572"/>
      <c r="F29" s="295"/>
      <c r="G29" s="573" t="s">
        <v>108</v>
      </c>
      <c r="H29" s="574"/>
      <c r="I29" s="574"/>
      <c r="J29" s="574"/>
      <c r="K29" s="574"/>
      <c r="L29" s="575"/>
      <c r="M29" s="1"/>
      <c r="N29" s="2"/>
    </row>
    <row r="30" spans="1:14" ht="24" customHeight="1" thickBot="1" x14ac:dyDescent="0.25">
      <c r="A30" s="597" t="s">
        <v>64</v>
      </c>
      <c r="B30" s="598"/>
      <c r="C30" s="598"/>
      <c r="D30" s="599"/>
      <c r="E30" s="571" t="s">
        <v>340</v>
      </c>
      <c r="F30" s="329"/>
      <c r="G30" s="321" t="s">
        <v>107</v>
      </c>
      <c r="H30" s="322"/>
      <c r="I30" s="296" t="s">
        <v>102</v>
      </c>
      <c r="J30" s="296" t="s">
        <v>102</v>
      </c>
      <c r="K30" s="296" t="s">
        <v>102</v>
      </c>
      <c r="L30" s="296" t="s">
        <v>102</v>
      </c>
      <c r="M30" s="1"/>
      <c r="N30" s="2"/>
    </row>
    <row r="31" spans="1:14" ht="24" customHeight="1" thickBot="1" x14ac:dyDescent="0.25">
      <c r="A31" s="600"/>
      <c r="B31" s="601"/>
      <c r="C31" s="601"/>
      <c r="D31" s="602"/>
      <c r="E31" s="572"/>
      <c r="F31" s="295"/>
      <c r="G31" s="323" t="s">
        <v>108</v>
      </c>
      <c r="H31" s="324"/>
      <c r="I31" s="297" t="s">
        <v>102</v>
      </c>
      <c r="J31" s="297" t="s">
        <v>102</v>
      </c>
      <c r="K31" s="297" t="s">
        <v>102</v>
      </c>
      <c r="L31" s="297" t="s">
        <v>102</v>
      </c>
      <c r="M31" s="1"/>
      <c r="N31" s="2"/>
    </row>
    <row r="32" spans="1:14" ht="12.75" customHeight="1" x14ac:dyDescent="0.2">
      <c r="A32" s="597" t="s">
        <v>112</v>
      </c>
      <c r="B32" s="598"/>
      <c r="C32" s="598"/>
      <c r="D32" s="599"/>
      <c r="E32" s="583"/>
      <c r="F32" s="584"/>
      <c r="G32" s="584"/>
      <c r="H32" s="584"/>
      <c r="I32" s="584"/>
      <c r="J32" s="584"/>
      <c r="K32" s="584"/>
      <c r="L32" s="585"/>
      <c r="M32" s="1"/>
      <c r="N32" s="2"/>
    </row>
    <row r="33" spans="1:14" ht="50.25" customHeight="1" thickBot="1" x14ac:dyDescent="0.25">
      <c r="A33" s="603"/>
      <c r="B33" s="604"/>
      <c r="C33" s="604"/>
      <c r="D33" s="605"/>
      <c r="E33" s="586"/>
      <c r="F33" s="587"/>
      <c r="G33" s="587"/>
      <c r="H33" s="587"/>
      <c r="I33" s="587"/>
      <c r="J33" s="587"/>
      <c r="K33" s="587"/>
      <c r="L33" s="588"/>
      <c r="M33" s="6"/>
      <c r="N33" s="2"/>
    </row>
    <row r="34" spans="1:14" ht="20.25" customHeight="1" thickTop="1" x14ac:dyDescent="0.2">
      <c r="A34" s="554" t="s">
        <v>115</v>
      </c>
      <c r="B34" s="556"/>
      <c r="C34" s="557"/>
      <c r="D34" s="557"/>
      <c r="E34" s="557"/>
      <c r="F34" s="557"/>
      <c r="G34" s="557"/>
      <c r="H34" s="557"/>
      <c r="I34" s="557"/>
      <c r="J34" s="557"/>
      <c r="K34" s="557"/>
      <c r="L34" s="558"/>
      <c r="M34" s="1"/>
      <c r="N34" s="4"/>
    </row>
    <row r="35" spans="1:14" ht="59.25" customHeight="1" thickBot="1" x14ac:dyDescent="0.25">
      <c r="A35" s="555"/>
      <c r="B35" s="559"/>
      <c r="C35" s="560"/>
      <c r="D35" s="560"/>
      <c r="E35" s="560"/>
      <c r="F35" s="560"/>
      <c r="G35" s="560"/>
      <c r="H35" s="560"/>
      <c r="I35" s="560"/>
      <c r="J35" s="560"/>
      <c r="K35" s="560"/>
      <c r="L35" s="561"/>
      <c r="M35" s="2"/>
      <c r="N35" s="2"/>
    </row>
    <row r="36" spans="1:14" ht="12.75" customHeight="1" x14ac:dyDescent="0.2">
      <c r="B36" s="2"/>
      <c r="C36" s="2"/>
      <c r="D36" s="2"/>
      <c r="E36" s="2"/>
      <c r="F36" s="2"/>
      <c r="G36" s="2"/>
      <c r="H36" s="2"/>
      <c r="I36" s="2"/>
      <c r="J36" s="2"/>
      <c r="K36" s="2"/>
      <c r="L36" s="2"/>
      <c r="M36" s="2"/>
      <c r="N36" s="2"/>
    </row>
    <row r="37" spans="1:14" x14ac:dyDescent="0.2">
      <c r="A37" s="2"/>
      <c r="B37" s="2"/>
      <c r="C37" s="2"/>
      <c r="D37" s="2"/>
      <c r="E37" s="2"/>
      <c r="F37" s="2"/>
      <c r="G37" s="2"/>
      <c r="H37" s="2"/>
      <c r="M37" s="2"/>
      <c r="N37" s="2"/>
    </row>
    <row r="38" spans="1:14" x14ac:dyDescent="0.2">
      <c r="B38" s="2"/>
      <c r="C38" s="2"/>
      <c r="D38" s="2"/>
      <c r="E38" s="2"/>
      <c r="F38" s="2"/>
      <c r="G38" s="2"/>
      <c r="H38" s="2"/>
      <c r="I38" s="2"/>
      <c r="J38" s="2"/>
      <c r="K38" s="2"/>
      <c r="L38" s="2"/>
      <c r="M38" s="2"/>
      <c r="N38" s="2"/>
    </row>
    <row r="39" spans="1:14" x14ac:dyDescent="0.2">
      <c r="A39" s="2"/>
      <c r="B39" s="2"/>
      <c r="C39" s="2"/>
      <c r="D39" s="2"/>
      <c r="E39" s="2"/>
      <c r="F39" s="2"/>
      <c r="G39" s="2"/>
      <c r="H39" s="2"/>
      <c r="I39" s="2"/>
      <c r="J39" s="2"/>
      <c r="K39" s="2"/>
      <c r="L39" s="2"/>
      <c r="M39" s="2"/>
      <c r="N39" s="2"/>
    </row>
    <row r="40" spans="1:14" x14ac:dyDescent="0.2">
      <c r="A40" s="2"/>
      <c r="B40" s="2"/>
      <c r="C40" s="2"/>
      <c r="D40" s="2"/>
      <c r="E40" s="2"/>
      <c r="F40" s="2"/>
      <c r="G40" s="2"/>
      <c r="H40" s="2"/>
      <c r="I40" s="2"/>
      <c r="J40" s="2"/>
      <c r="K40" s="2"/>
      <c r="L40" s="2"/>
      <c r="M40" s="2"/>
      <c r="N40" s="2"/>
    </row>
    <row r="41" spans="1:14" x14ac:dyDescent="0.2">
      <c r="A41" s="2"/>
      <c r="B41" s="2"/>
      <c r="C41" s="2"/>
      <c r="D41" s="2"/>
      <c r="E41" s="2"/>
      <c r="F41" s="2"/>
      <c r="G41" s="2"/>
      <c r="H41" s="2"/>
      <c r="I41" s="2"/>
      <c r="J41" s="2"/>
      <c r="K41" s="2"/>
      <c r="L41" s="2"/>
      <c r="M41" s="2"/>
      <c r="N41" s="2"/>
    </row>
    <row r="42" spans="1:14" x14ac:dyDescent="0.2">
      <c r="A42" s="2"/>
      <c r="B42" s="2"/>
      <c r="C42" s="2"/>
      <c r="D42" s="2"/>
      <c r="E42" s="2"/>
      <c r="F42" s="2"/>
      <c r="G42" s="2"/>
      <c r="H42" s="2"/>
      <c r="I42" s="2"/>
      <c r="J42" s="2"/>
      <c r="K42" s="2"/>
      <c r="L42" s="2"/>
      <c r="M42" s="2"/>
      <c r="N42" s="2"/>
    </row>
    <row r="43" spans="1:14" x14ac:dyDescent="0.2">
      <c r="A43" s="2"/>
      <c r="B43" s="2"/>
      <c r="C43" s="2"/>
      <c r="D43" s="2"/>
      <c r="E43" s="2"/>
      <c r="F43" s="2"/>
      <c r="G43" s="2"/>
      <c r="H43" s="2"/>
      <c r="I43" s="2"/>
      <c r="J43" s="2"/>
      <c r="K43" s="2"/>
      <c r="L43" s="2"/>
      <c r="M43" s="2"/>
      <c r="N43" s="2"/>
    </row>
    <row r="44" spans="1:14" x14ac:dyDescent="0.2">
      <c r="A44" s="2"/>
      <c r="B44" s="2"/>
      <c r="C44" s="2"/>
      <c r="D44" s="2"/>
      <c r="E44" s="2"/>
      <c r="F44" s="2"/>
      <c r="G44" s="2"/>
      <c r="H44" s="2"/>
      <c r="I44" s="2"/>
      <c r="J44" s="2"/>
      <c r="K44" s="2"/>
      <c r="L44" s="2"/>
      <c r="M44" s="2"/>
      <c r="N44" s="2"/>
    </row>
    <row r="45" spans="1:14" ht="15" x14ac:dyDescent="0.2">
      <c r="A45" s="4"/>
      <c r="B45" s="4"/>
      <c r="C45" s="4"/>
      <c r="D45" s="4"/>
      <c r="E45" s="4"/>
      <c r="F45" s="4"/>
      <c r="G45" s="4"/>
      <c r="H45" s="4"/>
      <c r="I45" s="4"/>
      <c r="J45" s="4"/>
      <c r="K45" s="4"/>
      <c r="L45" s="4"/>
      <c r="M45" s="4"/>
      <c r="N45" s="4"/>
    </row>
    <row r="46" spans="1:14" x14ac:dyDescent="0.2">
      <c r="A46" s="2"/>
      <c r="E46" s="5"/>
      <c r="F46" s="5"/>
      <c r="G46" s="5"/>
      <c r="H46" s="5"/>
      <c r="I46" s="5"/>
      <c r="J46" s="5"/>
    </row>
  </sheetData>
  <customSheetViews>
    <customSheetView guid="{FB45E732-85AD-4825-A950-9CD6E0F44EF3}" showPageBreaks="1" hiddenRows="1" view="pageBreakPreview" showRuler="0">
      <selection sqref="A1:L1"/>
      <pageMargins left="0.63" right="0.5" top="0.67" bottom="0.73" header="0.25" footer="0.5"/>
      <pageSetup scale="97" orientation="portrait" horizontalDpi="4294967295" verticalDpi="300" r:id="rId1"/>
      <headerFooter alignWithMargins="0">
        <oddHeader>&amp;LFACWet 1.0
September 2007</oddHeader>
      </headerFooter>
    </customSheetView>
  </customSheetViews>
  <mergeCells count="58">
    <mergeCell ref="G28:L28"/>
    <mergeCell ref="I22:L22"/>
    <mergeCell ref="I24:L24"/>
    <mergeCell ref="I25:L25"/>
    <mergeCell ref="I27:J27"/>
    <mergeCell ref="A34:A35"/>
    <mergeCell ref="B34:L35"/>
    <mergeCell ref="G21:G25"/>
    <mergeCell ref="D24:F24"/>
    <mergeCell ref="I23:L23"/>
    <mergeCell ref="E30:E31"/>
    <mergeCell ref="G29:L29"/>
    <mergeCell ref="A20:D21"/>
    <mergeCell ref="E28:E29"/>
    <mergeCell ref="E32:L33"/>
    <mergeCell ref="A23:B24"/>
    <mergeCell ref="A28:D29"/>
    <mergeCell ref="A30:D31"/>
    <mergeCell ref="A32:D33"/>
    <mergeCell ref="A25:E25"/>
    <mergeCell ref="D23:F23"/>
    <mergeCell ref="E21:F21"/>
    <mergeCell ref="I21:L21"/>
    <mergeCell ref="A16:B17"/>
    <mergeCell ref="I16:I17"/>
    <mergeCell ref="A10:D10"/>
    <mergeCell ref="A18:B19"/>
    <mergeCell ref="I18:I19"/>
    <mergeCell ref="J18:L19"/>
    <mergeCell ref="A15:D15"/>
    <mergeCell ref="E15:I15"/>
    <mergeCell ref="C13:L14"/>
    <mergeCell ref="A13:B14"/>
    <mergeCell ref="A11:B12"/>
    <mergeCell ref="C11:H12"/>
    <mergeCell ref="J12:L12"/>
    <mergeCell ref="A1:L1"/>
    <mergeCell ref="A3:D3"/>
    <mergeCell ref="C18:H19"/>
    <mergeCell ref="A2:L2"/>
    <mergeCell ref="A22:E22"/>
    <mergeCell ref="A4:B4"/>
    <mergeCell ref="G4:I4"/>
    <mergeCell ref="C4:F4"/>
    <mergeCell ref="A9:L9"/>
    <mergeCell ref="C5:F6"/>
    <mergeCell ref="J5:L6"/>
    <mergeCell ref="J7:L8"/>
    <mergeCell ref="C7:F8"/>
    <mergeCell ref="C16:H17"/>
    <mergeCell ref="J11:L11"/>
    <mergeCell ref="E10:L10"/>
    <mergeCell ref="G8:I8"/>
    <mergeCell ref="E3:H3"/>
    <mergeCell ref="J3:L3"/>
    <mergeCell ref="J4:L4"/>
    <mergeCell ref="A6:B6"/>
    <mergeCell ref="G6:I6"/>
  </mergeCells>
  <phoneticPr fontId="2" type="noConversion"/>
  <pageMargins left="0.58604166666666668" right="0.5" top="0.98010416666666667" bottom="0.44" header="0.25" footer="0.41"/>
  <pageSetup scale="97" orientation="portrait" horizontalDpi="300" verticalDpi="300" r:id="rId2"/>
  <headerFooter alignWithMargins="0">
    <oddHeader xml:space="preserve">&amp;LFACWet Version 3.0
April 2014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zoomScaleSheetLayoutView="100" workbookViewId="0">
      <selection activeCell="D31" sqref="D31"/>
    </sheetView>
  </sheetViews>
  <sheetFormatPr defaultRowHeight="12.75" x14ac:dyDescent="0.2"/>
  <cols>
    <col min="1" max="1" width="0.5703125" customWidth="1"/>
    <col min="2" max="2" width="3.7109375" customWidth="1"/>
    <col min="3" max="3" width="4.7109375" customWidth="1"/>
    <col min="4" max="4" width="17" customWidth="1"/>
    <col min="5" max="6" width="10.7109375" customWidth="1"/>
    <col min="7" max="7" width="11.7109375" customWidth="1"/>
    <col min="8" max="8" width="12.7109375" customWidth="1"/>
    <col min="9" max="9" width="11.28515625" customWidth="1"/>
    <col min="10" max="10" width="3.28515625" customWidth="1"/>
    <col min="11" max="11" width="0.5703125" customWidth="1"/>
    <col min="12" max="12" width="2.5703125" customWidth="1"/>
  </cols>
  <sheetData>
    <row r="1" spans="1:11" s="6" customFormat="1" ht="18.75" customHeight="1" x14ac:dyDescent="0.25">
      <c r="A1" s="87"/>
      <c r="B1" s="1084" t="s">
        <v>451</v>
      </c>
      <c r="C1" s="1084"/>
      <c r="D1" s="1084"/>
      <c r="E1" s="1084"/>
      <c r="F1" s="88"/>
      <c r="G1" s="10"/>
      <c r="H1" s="10"/>
      <c r="I1" s="10"/>
      <c r="J1" s="10"/>
      <c r="K1" s="11"/>
    </row>
    <row r="2" spans="1:11" s="6" customFormat="1" ht="12.75" customHeight="1" x14ac:dyDescent="0.2">
      <c r="A2" s="86" t="s">
        <v>372</v>
      </c>
      <c r="B2" s="1044" t="s">
        <v>508</v>
      </c>
      <c r="C2" s="1045"/>
      <c r="D2" s="1045"/>
      <c r="E2" s="1045"/>
      <c r="F2" s="1045"/>
      <c r="G2" s="1045"/>
      <c r="H2" s="1045"/>
      <c r="I2" s="1045"/>
      <c r="J2" s="1046"/>
      <c r="K2" s="13"/>
    </row>
    <row r="3" spans="1:11" s="6" customFormat="1" ht="12.75" customHeight="1" x14ac:dyDescent="0.2">
      <c r="A3" s="86"/>
      <c r="B3" s="1047"/>
      <c r="C3" s="1048"/>
      <c r="D3" s="1048"/>
      <c r="E3" s="1048"/>
      <c r="F3" s="1048"/>
      <c r="G3" s="1048"/>
      <c r="H3" s="1048"/>
      <c r="I3" s="1048"/>
      <c r="J3" s="1049"/>
      <c r="K3" s="13"/>
    </row>
    <row r="4" spans="1:11" s="6" customFormat="1" ht="15.95" customHeight="1" x14ac:dyDescent="0.2">
      <c r="A4" s="86"/>
      <c r="B4" s="1047"/>
      <c r="C4" s="1048"/>
      <c r="D4" s="1048"/>
      <c r="E4" s="1048"/>
      <c r="F4" s="1048"/>
      <c r="G4" s="1048"/>
      <c r="H4" s="1048"/>
      <c r="I4" s="1048"/>
      <c r="J4" s="1049"/>
      <c r="K4" s="13"/>
    </row>
    <row r="5" spans="1:11" s="6" customFormat="1" ht="15.95" customHeight="1" x14ac:dyDescent="0.2">
      <c r="A5" s="86"/>
      <c r="B5" s="1047"/>
      <c r="C5" s="1048"/>
      <c r="D5" s="1048"/>
      <c r="E5" s="1048"/>
      <c r="F5" s="1048"/>
      <c r="G5" s="1048"/>
      <c r="H5" s="1048"/>
      <c r="I5" s="1048"/>
      <c r="J5" s="1049"/>
      <c r="K5" s="13"/>
    </row>
    <row r="6" spans="1:11" s="6" customFormat="1" ht="72.599999999999994" customHeight="1" x14ac:dyDescent="0.2">
      <c r="A6" s="86"/>
      <c r="B6" s="1047"/>
      <c r="C6" s="1048"/>
      <c r="D6" s="1048"/>
      <c r="E6" s="1048"/>
      <c r="F6" s="1048"/>
      <c r="G6" s="1048"/>
      <c r="H6" s="1048"/>
      <c r="I6" s="1048"/>
      <c r="J6" s="1049"/>
      <c r="K6" s="13"/>
    </row>
    <row r="7" spans="1:11" s="6" customFormat="1" ht="3.75" customHeight="1" x14ac:dyDescent="0.2">
      <c r="A7" s="86"/>
      <c r="B7" s="1050"/>
      <c r="C7" s="1051"/>
      <c r="D7" s="1051"/>
      <c r="E7" s="1051"/>
      <c r="F7" s="1051"/>
      <c r="G7" s="1051"/>
      <c r="H7" s="1051"/>
      <c r="I7" s="1051"/>
      <c r="J7" s="1052"/>
      <c r="K7" s="13"/>
    </row>
    <row r="8" spans="1:11" s="6" customFormat="1" ht="3" customHeight="1" x14ac:dyDescent="0.2">
      <c r="A8" s="86"/>
      <c r="B8" s="90"/>
      <c r="C8" s="90"/>
      <c r="D8" s="90"/>
      <c r="E8" s="90"/>
      <c r="F8" s="90"/>
      <c r="G8" s="90"/>
      <c r="H8" s="90"/>
      <c r="I8" s="90"/>
      <c r="J8" s="90"/>
      <c r="K8" s="13"/>
    </row>
    <row r="9" spans="1:11" s="6" customFormat="1" ht="15.75" customHeight="1" x14ac:dyDescent="0.2">
      <c r="A9" s="126"/>
      <c r="B9" s="127"/>
      <c r="C9" s="127"/>
      <c r="D9" s="127"/>
      <c r="E9" s="127"/>
      <c r="F9" s="127"/>
      <c r="G9" s="127"/>
      <c r="H9" s="127"/>
      <c r="I9" s="127"/>
      <c r="J9" s="127"/>
      <c r="K9" s="128"/>
    </row>
    <row r="10" spans="1:11" ht="12.75" customHeight="1" x14ac:dyDescent="0.2">
      <c r="A10" s="14"/>
      <c r="B10" s="98" t="s">
        <v>237</v>
      </c>
      <c r="C10" s="6"/>
      <c r="D10" s="6"/>
      <c r="E10" s="6"/>
      <c r="F10" s="6"/>
      <c r="G10" s="6"/>
      <c r="H10" s="6"/>
      <c r="I10" s="6"/>
      <c r="J10" s="6"/>
      <c r="K10" s="13"/>
    </row>
    <row r="11" spans="1:11" s="95" customFormat="1" ht="12.75" customHeight="1" x14ac:dyDescent="0.2">
      <c r="A11" s="96"/>
      <c r="B11" s="1043" t="s">
        <v>299</v>
      </c>
      <c r="C11" s="1043"/>
      <c r="D11" s="1043"/>
      <c r="E11" s="1043"/>
      <c r="F11" s="1043"/>
      <c r="G11" s="1043"/>
      <c r="H11" s="1043"/>
      <c r="I11" s="1043"/>
      <c r="J11" s="1043"/>
      <c r="K11" s="97"/>
    </row>
    <row r="12" spans="1:11" s="95" customFormat="1" ht="39" customHeight="1" x14ac:dyDescent="0.2">
      <c r="A12" s="96"/>
      <c r="B12" s="1042" t="s">
        <v>377</v>
      </c>
      <c r="C12" s="1043"/>
      <c r="D12" s="1043"/>
      <c r="E12" s="1043"/>
      <c r="F12" s="1043"/>
      <c r="G12" s="1043"/>
      <c r="H12" s="1043"/>
      <c r="I12" s="1043"/>
      <c r="J12" s="1043"/>
      <c r="K12" s="97"/>
    </row>
    <row r="13" spans="1:11" ht="12.75" customHeight="1" thickBot="1" x14ac:dyDescent="0.25">
      <c r="A13" s="14"/>
      <c r="B13" s="16"/>
      <c r="C13" s="6"/>
      <c r="D13" s="6"/>
      <c r="E13" s="6"/>
      <c r="F13" s="6"/>
      <c r="G13" s="6"/>
      <c r="H13" s="6"/>
      <c r="I13" s="6"/>
      <c r="J13" s="6"/>
      <c r="K13" s="13"/>
    </row>
    <row r="14" spans="1:11" s="203" customFormat="1" ht="17.25" customHeight="1" thickBot="1" x14ac:dyDescent="0.25">
      <c r="A14" s="201"/>
      <c r="B14" s="207"/>
      <c r="C14" s="996" t="s">
        <v>73</v>
      </c>
      <c r="D14" s="1085"/>
      <c r="E14" s="1086" t="s">
        <v>156</v>
      </c>
      <c r="F14" s="997"/>
      <c r="G14" s="997"/>
      <c r="H14" s="997"/>
      <c r="I14" s="997"/>
      <c r="J14" s="998"/>
      <c r="K14" s="206"/>
    </row>
    <row r="15" spans="1:11" ht="12.75" customHeight="1" x14ac:dyDescent="0.2">
      <c r="A15" s="14"/>
      <c r="B15" s="347"/>
      <c r="C15" s="384" t="s">
        <v>358</v>
      </c>
      <c r="D15" s="383"/>
      <c r="E15" s="1060"/>
      <c r="F15" s="1060"/>
      <c r="G15" s="1060"/>
      <c r="H15" s="1060"/>
      <c r="I15" s="1060"/>
      <c r="J15" s="1061"/>
      <c r="K15" s="13"/>
    </row>
    <row r="16" spans="1:11" ht="12.75" customHeight="1" x14ac:dyDescent="0.2">
      <c r="A16" s="14"/>
      <c r="B16" s="343"/>
      <c r="C16" s="1087" t="s">
        <v>95</v>
      </c>
      <c r="D16" s="1064"/>
      <c r="E16" s="1040"/>
      <c r="F16" s="1040"/>
      <c r="G16" s="1040"/>
      <c r="H16" s="1040"/>
      <c r="I16" s="1040"/>
      <c r="J16" s="1041"/>
      <c r="K16" s="13"/>
    </row>
    <row r="17" spans="1:11" ht="12.75" customHeight="1" x14ac:dyDescent="0.2">
      <c r="A17" s="14"/>
      <c r="B17" s="343"/>
      <c r="C17" s="1083" t="s">
        <v>319</v>
      </c>
      <c r="D17" s="1053"/>
      <c r="E17" s="1040"/>
      <c r="F17" s="1040"/>
      <c r="G17" s="1040"/>
      <c r="H17" s="1040"/>
      <c r="I17" s="1040"/>
      <c r="J17" s="1041"/>
      <c r="K17" s="13"/>
    </row>
    <row r="18" spans="1:11" ht="12.75" customHeight="1" x14ac:dyDescent="0.2">
      <c r="A18" s="14"/>
      <c r="B18" s="343"/>
      <c r="C18" s="1083" t="s">
        <v>312</v>
      </c>
      <c r="D18" s="1053"/>
      <c r="E18" s="1040"/>
      <c r="F18" s="1040"/>
      <c r="G18" s="1040"/>
      <c r="H18" s="1040"/>
      <c r="I18" s="1040"/>
      <c r="J18" s="1041"/>
      <c r="K18" s="13"/>
    </row>
    <row r="19" spans="1:11" ht="12.75" customHeight="1" x14ac:dyDescent="0.2">
      <c r="A19" s="14"/>
      <c r="B19" s="343"/>
      <c r="C19" s="1103" t="s">
        <v>99</v>
      </c>
      <c r="D19" s="1053"/>
      <c r="E19" s="1040"/>
      <c r="F19" s="1040"/>
      <c r="G19" s="1040"/>
      <c r="H19" s="1040"/>
      <c r="I19" s="1040"/>
      <c r="J19" s="1041"/>
      <c r="K19" s="13"/>
    </row>
    <row r="20" spans="1:11" ht="12.75" customHeight="1" x14ac:dyDescent="0.2">
      <c r="A20" s="14"/>
      <c r="B20" s="343"/>
      <c r="C20" s="1103" t="s">
        <v>96</v>
      </c>
      <c r="D20" s="1053"/>
      <c r="E20" s="1097"/>
      <c r="F20" s="1097"/>
      <c r="G20" s="1097"/>
      <c r="H20" s="1097"/>
      <c r="I20" s="1097"/>
      <c r="J20" s="1098"/>
      <c r="K20" s="13"/>
    </row>
    <row r="21" spans="1:11" ht="12.75" customHeight="1" x14ac:dyDescent="0.2">
      <c r="A21" s="14"/>
      <c r="B21" s="343"/>
      <c r="C21" s="1104" t="s">
        <v>76</v>
      </c>
      <c r="D21" s="1105"/>
      <c r="E21" s="1088"/>
      <c r="F21" s="1040"/>
      <c r="G21" s="1040"/>
      <c r="H21" s="1040"/>
      <c r="I21" s="1040"/>
      <c r="J21" s="1041"/>
      <c r="K21" s="13"/>
    </row>
    <row r="22" spans="1:11" ht="12.75" customHeight="1" x14ac:dyDescent="0.2">
      <c r="A22" s="14"/>
      <c r="B22" s="343"/>
      <c r="C22" s="1083" t="s">
        <v>314</v>
      </c>
      <c r="D22" s="1053"/>
      <c r="E22" s="1040"/>
      <c r="F22" s="1040"/>
      <c r="G22" s="1040"/>
      <c r="H22" s="1040"/>
      <c r="I22" s="1040"/>
      <c r="J22" s="1041"/>
      <c r="K22" s="13"/>
    </row>
    <row r="23" spans="1:11" ht="12.75" customHeight="1" x14ac:dyDescent="0.2">
      <c r="A23" s="14"/>
      <c r="B23" s="344"/>
      <c r="C23" s="1083" t="s">
        <v>315</v>
      </c>
      <c r="D23" s="1053"/>
      <c r="E23" s="1088"/>
      <c r="F23" s="1040"/>
      <c r="G23" s="1040"/>
      <c r="H23" s="1040"/>
      <c r="I23" s="1040"/>
      <c r="J23" s="1041"/>
      <c r="K23" s="13"/>
    </row>
    <row r="24" spans="1:11" ht="12.75" customHeight="1" x14ac:dyDescent="0.2">
      <c r="A24" s="14"/>
      <c r="B24" s="345"/>
      <c r="C24" s="1083" t="s">
        <v>320</v>
      </c>
      <c r="D24" s="1053"/>
      <c r="E24" s="1088"/>
      <c r="F24" s="1040"/>
      <c r="G24" s="1040"/>
      <c r="H24" s="1040"/>
      <c r="I24" s="1040"/>
      <c r="J24" s="1041"/>
      <c r="K24" s="13"/>
    </row>
    <row r="25" spans="1:11" ht="12.75" customHeight="1" x14ac:dyDescent="0.2">
      <c r="A25" s="14"/>
      <c r="B25" s="343"/>
      <c r="C25" s="1103" t="s">
        <v>187</v>
      </c>
      <c r="D25" s="1053"/>
      <c r="E25" s="1040"/>
      <c r="F25" s="1040"/>
      <c r="G25" s="1040"/>
      <c r="H25" s="1040"/>
      <c r="I25" s="1040"/>
      <c r="J25" s="1041"/>
      <c r="K25" s="13"/>
    </row>
    <row r="26" spans="1:11" ht="12.75" customHeight="1" x14ac:dyDescent="0.2">
      <c r="A26" s="14"/>
      <c r="B26" s="343"/>
      <c r="C26" s="1083" t="s">
        <v>321</v>
      </c>
      <c r="D26" s="1053"/>
      <c r="E26" s="1040"/>
      <c r="F26" s="1040"/>
      <c r="G26" s="1040"/>
      <c r="H26" s="1040"/>
      <c r="I26" s="1040"/>
      <c r="J26" s="1041"/>
      <c r="K26" s="13"/>
    </row>
    <row r="27" spans="1:11" ht="12.75" customHeight="1" thickBot="1" x14ac:dyDescent="0.25">
      <c r="A27" s="14"/>
      <c r="B27" s="346"/>
      <c r="C27" s="1106"/>
      <c r="D27" s="1107"/>
      <c r="E27" s="1065"/>
      <c r="F27" s="1065"/>
      <c r="G27" s="1065"/>
      <c r="H27" s="1065"/>
      <c r="I27" s="1065"/>
      <c r="J27" s="1066"/>
      <c r="K27" s="13"/>
    </row>
    <row r="28" spans="1:11" ht="3" customHeight="1" x14ac:dyDescent="0.2">
      <c r="A28" s="14"/>
      <c r="B28" s="31"/>
      <c r="C28" s="31"/>
      <c r="D28" s="6"/>
      <c r="E28" s="6"/>
      <c r="F28" s="6"/>
      <c r="G28" s="6"/>
      <c r="H28" s="6"/>
      <c r="I28" s="6"/>
      <c r="J28" s="6"/>
      <c r="K28" s="13"/>
    </row>
    <row r="29" spans="1:11" ht="3" customHeight="1" x14ac:dyDescent="0.2">
      <c r="A29" s="14"/>
      <c r="B29" s="31"/>
      <c r="C29" s="31"/>
      <c r="D29" s="6"/>
      <c r="E29" s="6"/>
      <c r="F29" s="6"/>
      <c r="G29" s="6"/>
      <c r="H29" s="6"/>
      <c r="I29" s="6"/>
      <c r="J29" s="6"/>
      <c r="K29" s="13"/>
    </row>
    <row r="30" spans="1:11" ht="12" customHeight="1" thickBot="1" x14ac:dyDescent="0.25">
      <c r="A30" s="14"/>
      <c r="B30" s="6"/>
      <c r="C30" s="6"/>
      <c r="D30" s="6"/>
      <c r="E30" s="6"/>
      <c r="F30" s="6"/>
      <c r="G30" s="6"/>
      <c r="H30" s="6"/>
      <c r="I30" s="6"/>
      <c r="J30" s="6"/>
      <c r="K30" s="13"/>
    </row>
    <row r="31" spans="1:11" s="203" customFormat="1" ht="23.25" customHeight="1" thickBot="1" x14ac:dyDescent="0.25">
      <c r="A31" s="201"/>
      <c r="B31" s="863" t="s">
        <v>276</v>
      </c>
      <c r="C31" s="959"/>
      <c r="D31" s="254" t="s">
        <v>517</v>
      </c>
      <c r="E31" s="1099" t="s">
        <v>37</v>
      </c>
      <c r="F31" s="1100"/>
      <c r="G31" s="1100"/>
      <c r="H31" s="1100"/>
      <c r="I31" s="1100"/>
      <c r="J31" s="1101"/>
      <c r="K31" s="206"/>
    </row>
    <row r="32" spans="1:11" ht="18" customHeight="1" x14ac:dyDescent="0.2">
      <c r="A32" s="60"/>
      <c r="B32" s="792" t="s">
        <v>264</v>
      </c>
      <c r="C32" s="763"/>
      <c r="D32" s="764" t="s">
        <v>483</v>
      </c>
      <c r="E32" s="1102" t="s">
        <v>335</v>
      </c>
      <c r="F32" s="659"/>
      <c r="G32" s="659"/>
      <c r="H32" s="659"/>
      <c r="I32" s="659"/>
      <c r="J32" s="660"/>
      <c r="K32" s="13"/>
    </row>
    <row r="33" spans="1:11" ht="18" customHeight="1" x14ac:dyDescent="0.2">
      <c r="A33" s="60"/>
      <c r="B33" s="1001"/>
      <c r="C33" s="759"/>
      <c r="D33" s="761"/>
      <c r="E33" s="1091"/>
      <c r="F33" s="1092"/>
      <c r="G33" s="1092"/>
      <c r="H33" s="1092"/>
      <c r="I33" s="1092"/>
      <c r="J33" s="1093"/>
      <c r="K33" s="13"/>
    </row>
    <row r="34" spans="1:11" ht="18" customHeight="1" x14ac:dyDescent="0.2">
      <c r="A34" s="60"/>
      <c r="B34" s="911" t="s">
        <v>265</v>
      </c>
      <c r="C34" s="759"/>
      <c r="D34" s="761" t="s">
        <v>484</v>
      </c>
      <c r="E34" s="860" t="s">
        <v>336</v>
      </c>
      <c r="F34" s="1089"/>
      <c r="G34" s="1089"/>
      <c r="H34" s="1089"/>
      <c r="I34" s="1089"/>
      <c r="J34" s="1090"/>
      <c r="K34" s="13"/>
    </row>
    <row r="35" spans="1:11" ht="10.5" customHeight="1" x14ac:dyDescent="0.2">
      <c r="A35" s="60"/>
      <c r="B35" s="1001"/>
      <c r="C35" s="759"/>
      <c r="D35" s="761"/>
      <c r="E35" s="1091"/>
      <c r="F35" s="1092"/>
      <c r="G35" s="1092"/>
      <c r="H35" s="1092"/>
      <c r="I35" s="1092"/>
      <c r="J35" s="1093"/>
      <c r="K35" s="13"/>
    </row>
    <row r="36" spans="1:11" ht="18" customHeight="1" x14ac:dyDescent="0.2">
      <c r="A36" s="60"/>
      <c r="B36" s="911" t="s">
        <v>266</v>
      </c>
      <c r="C36" s="759"/>
      <c r="D36" s="761" t="s">
        <v>485</v>
      </c>
      <c r="E36" s="1108" t="s">
        <v>360</v>
      </c>
      <c r="F36" s="1109"/>
      <c r="G36" s="1109"/>
      <c r="H36" s="1109"/>
      <c r="I36" s="1109"/>
      <c r="J36" s="1110"/>
      <c r="K36" s="13"/>
    </row>
    <row r="37" spans="1:11" ht="4.5" customHeight="1" x14ac:dyDescent="0.2">
      <c r="A37" s="60"/>
      <c r="B37" s="1001"/>
      <c r="C37" s="759"/>
      <c r="D37" s="761"/>
      <c r="E37" s="1111"/>
      <c r="F37" s="1109"/>
      <c r="G37" s="1109"/>
      <c r="H37" s="1109"/>
      <c r="I37" s="1109"/>
      <c r="J37" s="1110"/>
      <c r="K37" s="13"/>
    </row>
    <row r="38" spans="1:11" ht="18" customHeight="1" x14ac:dyDescent="0.2">
      <c r="A38" s="60"/>
      <c r="B38" s="911" t="s">
        <v>267</v>
      </c>
      <c r="C38" s="759"/>
      <c r="D38" s="761" t="s">
        <v>486</v>
      </c>
      <c r="E38" s="860" t="s">
        <v>361</v>
      </c>
      <c r="F38" s="1089"/>
      <c r="G38" s="1089"/>
      <c r="H38" s="1089"/>
      <c r="I38" s="1089"/>
      <c r="J38" s="1090"/>
      <c r="K38" s="13"/>
    </row>
    <row r="39" spans="1:11" ht="12.75" customHeight="1" x14ac:dyDescent="0.2">
      <c r="A39" s="60"/>
      <c r="B39" s="1001"/>
      <c r="C39" s="759"/>
      <c r="D39" s="761"/>
      <c r="E39" s="1111"/>
      <c r="F39" s="1109"/>
      <c r="G39" s="1109"/>
      <c r="H39" s="1109"/>
      <c r="I39" s="1109"/>
      <c r="J39" s="1110"/>
      <c r="K39" s="13"/>
    </row>
    <row r="40" spans="1:11" ht="18" customHeight="1" x14ac:dyDescent="0.2">
      <c r="A40" s="14"/>
      <c r="B40" s="758" t="s">
        <v>268</v>
      </c>
      <c r="C40" s="759"/>
      <c r="D40" s="761" t="s">
        <v>487</v>
      </c>
      <c r="E40" s="860" t="s">
        <v>362</v>
      </c>
      <c r="F40" s="1089"/>
      <c r="G40" s="1089"/>
      <c r="H40" s="1089"/>
      <c r="I40" s="1089"/>
      <c r="J40" s="1090"/>
      <c r="K40" s="13"/>
    </row>
    <row r="41" spans="1:11" s="6" customFormat="1" ht="17.25" customHeight="1" thickBot="1" x14ac:dyDescent="0.25">
      <c r="A41" s="14"/>
      <c r="B41" s="765"/>
      <c r="C41" s="766"/>
      <c r="D41" s="767"/>
      <c r="E41" s="1094"/>
      <c r="F41" s="1095"/>
      <c r="G41" s="1095"/>
      <c r="H41" s="1095"/>
      <c r="I41" s="1095"/>
      <c r="J41" s="1096"/>
      <c r="K41" s="13"/>
    </row>
    <row r="42" spans="1:11" s="6" customFormat="1" ht="12.75" customHeight="1" x14ac:dyDescent="0.2">
      <c r="A42" s="14"/>
      <c r="K42" s="13"/>
    </row>
    <row r="43" spans="1:11" s="6" customFormat="1" ht="9.75" customHeight="1" thickBot="1" x14ac:dyDescent="0.25">
      <c r="A43" s="14"/>
      <c r="B43" s="8"/>
      <c r="C43" s="8"/>
      <c r="D43" s="8"/>
      <c r="E43" s="8"/>
      <c r="F43" s="8"/>
      <c r="G43" s="8"/>
      <c r="H43" s="8"/>
      <c r="I43" s="8"/>
      <c r="K43" s="13"/>
    </row>
    <row r="44" spans="1:11" s="6" customFormat="1" ht="23.25" customHeight="1" thickTop="1" thickBot="1" x14ac:dyDescent="0.3">
      <c r="A44" s="14"/>
      <c r="E44" s="119"/>
      <c r="F44" s="119"/>
      <c r="G44" s="793" t="s">
        <v>279</v>
      </c>
      <c r="H44" s="793"/>
      <c r="I44" s="1054"/>
      <c r="J44" s="1055"/>
      <c r="K44" s="13"/>
    </row>
    <row r="45" spans="1:11" s="6" customFormat="1" ht="6" customHeight="1" thickTop="1" thickBot="1" x14ac:dyDescent="0.25">
      <c r="A45" s="15"/>
      <c r="B45" s="16"/>
      <c r="C45" s="16"/>
      <c r="D45" s="16"/>
      <c r="E45" s="16"/>
      <c r="F45" s="16"/>
      <c r="G45" s="16"/>
      <c r="H45" s="16"/>
      <c r="I45" s="16"/>
      <c r="J45" s="16"/>
      <c r="K45" s="17"/>
    </row>
  </sheetData>
  <customSheetViews>
    <customSheetView guid="{FB45E732-85AD-4825-A950-9CD6E0F44EF3}" showRuler="0" topLeftCell="A15">
      <selection activeCell="I46" sqref="I46"/>
      <rowBreaks count="1" manualBreakCount="1">
        <brk id="46" max="11" man="1"/>
      </rowBreaks>
      <pageMargins left="0.75" right="0.75" top="0.5" bottom="0.5" header="0.5" footer="0.5"/>
      <pageSetup orientation="portrait" horizontalDpi="4294967295" verticalDpi="300" r:id="rId1"/>
      <headerFooter alignWithMargins="0"/>
    </customSheetView>
  </customSheetViews>
  <mergeCells count="50">
    <mergeCell ref="B36:C37"/>
    <mergeCell ref="B38:C39"/>
    <mergeCell ref="B32:C33"/>
    <mergeCell ref="B34:C35"/>
    <mergeCell ref="C25:D25"/>
    <mergeCell ref="C26:D26"/>
    <mergeCell ref="E32:J33"/>
    <mergeCell ref="D32:D33"/>
    <mergeCell ref="I44:J44"/>
    <mergeCell ref="C18:D18"/>
    <mergeCell ref="C19:D19"/>
    <mergeCell ref="C20:D20"/>
    <mergeCell ref="C21:D21"/>
    <mergeCell ref="B31:C31"/>
    <mergeCell ref="C27:D27"/>
    <mergeCell ref="G44:H44"/>
    <mergeCell ref="D34:D35"/>
    <mergeCell ref="D38:D39"/>
    <mergeCell ref="D36:D37"/>
    <mergeCell ref="E36:J37"/>
    <mergeCell ref="E38:J39"/>
    <mergeCell ref="D40:D41"/>
    <mergeCell ref="E34:J35"/>
    <mergeCell ref="B40:C41"/>
    <mergeCell ref="E19:J19"/>
    <mergeCell ref="B2:J7"/>
    <mergeCell ref="C22:D22"/>
    <mergeCell ref="C23:D23"/>
    <mergeCell ref="C24:D24"/>
    <mergeCell ref="B11:J11"/>
    <mergeCell ref="B12:J12"/>
    <mergeCell ref="E17:J17"/>
    <mergeCell ref="E18:J18"/>
    <mergeCell ref="E40:J41"/>
    <mergeCell ref="E20:J20"/>
    <mergeCell ref="E26:J26"/>
    <mergeCell ref="E27:J27"/>
    <mergeCell ref="E31:J31"/>
    <mergeCell ref="E24:J24"/>
    <mergeCell ref="E21:J21"/>
    <mergeCell ref="E22:J22"/>
    <mergeCell ref="E23:J23"/>
    <mergeCell ref="E25:J25"/>
    <mergeCell ref="C17:D17"/>
    <mergeCell ref="B1:E1"/>
    <mergeCell ref="C14:D14"/>
    <mergeCell ref="E14:J14"/>
    <mergeCell ref="E15:J15"/>
    <mergeCell ref="E16:J16"/>
    <mergeCell ref="C16:D16"/>
  </mergeCells>
  <phoneticPr fontId="0" type="noConversion"/>
  <pageMargins left="0.75" right="0.75" top="0.80208333333333337" bottom="0.38541666666666669" header="0.5" footer="0.5"/>
  <pageSetup orientation="portrait" horizontalDpi="4294967295" verticalDpi="3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Layout" zoomScaleNormal="100" zoomScaleSheetLayoutView="100" workbookViewId="0">
      <selection activeCell="E36" sqref="E36"/>
    </sheetView>
  </sheetViews>
  <sheetFormatPr defaultRowHeight="12.75" x14ac:dyDescent="0.2"/>
  <cols>
    <col min="1" max="1" width="0.85546875" customWidth="1"/>
    <col min="2" max="3" width="3.28515625" customWidth="1"/>
    <col min="4" max="4" width="4" customWidth="1"/>
    <col min="5" max="5" width="9.7109375" customWidth="1"/>
    <col min="6" max="6" width="3.140625" customWidth="1"/>
    <col min="7" max="7" width="3" customWidth="1"/>
    <col min="8" max="8" width="4.140625" customWidth="1"/>
    <col min="9" max="9" width="4.85546875" customWidth="1"/>
    <col min="10" max="14" width="5.7109375" customWidth="1"/>
    <col min="15" max="15" width="4" customWidth="1"/>
    <col min="16" max="16" width="4.7109375" customWidth="1"/>
    <col min="17" max="17" width="17.140625" customWidth="1"/>
    <col min="18" max="18" width="1.5703125" customWidth="1"/>
  </cols>
  <sheetData>
    <row r="1" spans="1:18" ht="24" customHeight="1" x14ac:dyDescent="0.25">
      <c r="A1" s="56"/>
      <c r="B1" s="723" t="s">
        <v>452</v>
      </c>
      <c r="C1" s="723"/>
      <c r="D1" s="723"/>
      <c r="E1" s="723"/>
      <c r="F1" s="723"/>
      <c r="G1" s="723"/>
      <c r="H1" s="723"/>
      <c r="I1" s="723"/>
      <c r="J1" s="723"/>
      <c r="K1" s="723"/>
      <c r="L1" s="723"/>
      <c r="M1" s="723"/>
      <c r="N1" s="723"/>
      <c r="O1" s="723"/>
      <c r="P1" s="723"/>
      <c r="Q1" s="723"/>
      <c r="R1" s="11"/>
    </row>
    <row r="2" spans="1:18" ht="4.5" customHeight="1" x14ac:dyDescent="0.25">
      <c r="A2" s="14"/>
      <c r="B2" s="6"/>
      <c r="C2" s="6"/>
      <c r="D2" s="131"/>
      <c r="E2" s="131"/>
      <c r="F2" s="131"/>
      <c r="G2" s="131"/>
      <c r="H2" s="131"/>
      <c r="I2" s="131"/>
      <c r="J2" s="131"/>
      <c r="K2" s="131"/>
      <c r="L2" s="131"/>
      <c r="M2" s="131"/>
      <c r="N2" s="131"/>
      <c r="O2" s="131"/>
      <c r="P2" s="131"/>
      <c r="Q2" s="131"/>
      <c r="R2" s="13"/>
    </row>
    <row r="3" spans="1:18" ht="12.75" customHeight="1" x14ac:dyDescent="0.2">
      <c r="A3" s="14"/>
      <c r="B3" s="724" t="s">
        <v>509</v>
      </c>
      <c r="C3" s="725"/>
      <c r="D3" s="725"/>
      <c r="E3" s="725"/>
      <c r="F3" s="725"/>
      <c r="G3" s="725"/>
      <c r="H3" s="725"/>
      <c r="I3" s="725"/>
      <c r="J3" s="725"/>
      <c r="K3" s="725"/>
      <c r="L3" s="725"/>
      <c r="M3" s="725"/>
      <c r="N3" s="725"/>
      <c r="O3" s="725"/>
      <c r="P3" s="725"/>
      <c r="Q3" s="726"/>
      <c r="R3" s="12"/>
    </row>
    <row r="4" spans="1:18" x14ac:dyDescent="0.2">
      <c r="A4" s="14"/>
      <c r="B4" s="727"/>
      <c r="C4" s="728"/>
      <c r="D4" s="728"/>
      <c r="E4" s="728"/>
      <c r="F4" s="728"/>
      <c r="G4" s="728"/>
      <c r="H4" s="728"/>
      <c r="I4" s="728"/>
      <c r="J4" s="728"/>
      <c r="K4" s="728"/>
      <c r="L4" s="728"/>
      <c r="M4" s="728"/>
      <c r="N4" s="728"/>
      <c r="O4" s="728"/>
      <c r="P4" s="728"/>
      <c r="Q4" s="729"/>
      <c r="R4" s="12"/>
    </row>
    <row r="5" spans="1:18" ht="15.95" customHeight="1" x14ac:dyDescent="0.2">
      <c r="A5" s="14"/>
      <c r="B5" s="727"/>
      <c r="C5" s="728"/>
      <c r="D5" s="728"/>
      <c r="E5" s="728"/>
      <c r="F5" s="728"/>
      <c r="G5" s="728"/>
      <c r="H5" s="728"/>
      <c r="I5" s="728"/>
      <c r="J5" s="728"/>
      <c r="K5" s="728"/>
      <c r="L5" s="728"/>
      <c r="M5" s="728"/>
      <c r="N5" s="728"/>
      <c r="O5" s="728"/>
      <c r="P5" s="728"/>
      <c r="Q5" s="729"/>
      <c r="R5" s="12"/>
    </row>
    <row r="6" spans="1:18" ht="84.75" customHeight="1" x14ac:dyDescent="0.2">
      <c r="A6" s="14"/>
      <c r="B6" s="730"/>
      <c r="C6" s="731"/>
      <c r="D6" s="731"/>
      <c r="E6" s="731"/>
      <c r="F6" s="731"/>
      <c r="G6" s="731"/>
      <c r="H6" s="731"/>
      <c r="I6" s="731"/>
      <c r="J6" s="731"/>
      <c r="K6" s="731"/>
      <c r="L6" s="731"/>
      <c r="M6" s="731"/>
      <c r="N6" s="731"/>
      <c r="O6" s="731"/>
      <c r="P6" s="731"/>
      <c r="Q6" s="732"/>
      <c r="R6" s="12"/>
    </row>
    <row r="7" spans="1:18" ht="3" customHeight="1" x14ac:dyDescent="0.2">
      <c r="A7" s="14"/>
      <c r="B7" s="6"/>
      <c r="C7" s="6"/>
      <c r="D7" s="89"/>
      <c r="E7" s="89"/>
      <c r="F7" s="89"/>
      <c r="G7" s="89"/>
      <c r="H7" s="89"/>
      <c r="I7" s="89"/>
      <c r="J7" s="89"/>
      <c r="K7" s="89"/>
      <c r="L7" s="89"/>
      <c r="M7" s="89"/>
      <c r="N7" s="89"/>
      <c r="O7" s="89"/>
      <c r="P7" s="89"/>
      <c r="Q7" s="89"/>
      <c r="R7" s="12"/>
    </row>
    <row r="8" spans="1:18" ht="15.75" customHeight="1" x14ac:dyDescent="0.2">
      <c r="A8" s="14"/>
      <c r="B8" s="783" t="s">
        <v>71</v>
      </c>
      <c r="C8" s="783"/>
      <c r="D8" s="783"/>
      <c r="E8" s="783"/>
      <c r="F8" s="783"/>
      <c r="G8" s="783"/>
      <c r="H8" s="783"/>
      <c r="I8" s="783"/>
      <c r="J8" s="783"/>
      <c r="K8" s="783"/>
      <c r="L8" s="783"/>
      <c r="M8" s="783"/>
      <c r="N8" s="783"/>
      <c r="O8" s="783"/>
      <c r="P8" s="783"/>
      <c r="Q8" s="783"/>
      <c r="R8" s="12"/>
    </row>
    <row r="9" spans="1:18" ht="5.25" customHeight="1" x14ac:dyDescent="0.2">
      <c r="A9" s="14"/>
      <c r="B9" s="785" t="s">
        <v>301</v>
      </c>
      <c r="C9" s="785"/>
      <c r="D9" s="785"/>
      <c r="E9" s="785"/>
      <c r="F9" s="785"/>
      <c r="G9" s="785"/>
      <c r="H9" s="785"/>
      <c r="I9" s="785"/>
      <c r="J9" s="785"/>
      <c r="K9" s="785"/>
      <c r="L9" s="785"/>
      <c r="M9" s="785"/>
      <c r="N9" s="785"/>
      <c r="O9" s="785"/>
      <c r="P9" s="785"/>
      <c r="Q9" s="785"/>
      <c r="R9" s="12"/>
    </row>
    <row r="10" spans="1:18" ht="7.5" customHeight="1" x14ac:dyDescent="0.2">
      <c r="A10" s="14"/>
      <c r="B10" s="785"/>
      <c r="C10" s="785"/>
      <c r="D10" s="785"/>
      <c r="E10" s="785"/>
      <c r="F10" s="785"/>
      <c r="G10" s="785"/>
      <c r="H10" s="785"/>
      <c r="I10" s="785"/>
      <c r="J10" s="785"/>
      <c r="K10" s="785"/>
      <c r="L10" s="785"/>
      <c r="M10" s="785"/>
      <c r="N10" s="785"/>
      <c r="O10" s="785"/>
      <c r="P10" s="785"/>
      <c r="Q10" s="785"/>
      <c r="R10" s="12"/>
    </row>
    <row r="11" spans="1:18" ht="6.75" customHeight="1" x14ac:dyDescent="0.2">
      <c r="A11" s="14"/>
      <c r="B11" s="1043" t="s">
        <v>302</v>
      </c>
      <c r="C11" s="1043"/>
      <c r="D11" s="1043"/>
      <c r="E11" s="1043"/>
      <c r="F11" s="1043"/>
      <c r="G11" s="1043"/>
      <c r="H11" s="1043"/>
      <c r="I11" s="1043"/>
      <c r="J11" s="1043"/>
      <c r="K11" s="1043"/>
      <c r="L11" s="1043"/>
      <c r="M11" s="1043"/>
      <c r="N11" s="1043"/>
      <c r="O11" s="1043"/>
      <c r="P11" s="1043"/>
      <c r="Q11" s="1043"/>
      <c r="R11" s="12"/>
    </row>
    <row r="12" spans="1:18" ht="7.5" customHeight="1" x14ac:dyDescent="0.2">
      <c r="A12" s="14"/>
      <c r="B12" s="1043"/>
      <c r="C12" s="1043"/>
      <c r="D12" s="1043"/>
      <c r="E12" s="1043"/>
      <c r="F12" s="1043"/>
      <c r="G12" s="1043"/>
      <c r="H12" s="1043"/>
      <c r="I12" s="1043"/>
      <c r="J12" s="1043"/>
      <c r="K12" s="1043"/>
      <c r="L12" s="1043"/>
      <c r="M12" s="1043"/>
      <c r="N12" s="1043"/>
      <c r="O12" s="1043"/>
      <c r="P12" s="1043"/>
      <c r="Q12" s="1043"/>
      <c r="R12" s="12"/>
    </row>
    <row r="13" spans="1:18" ht="4.5" customHeight="1" thickBot="1" x14ac:dyDescent="0.25">
      <c r="A13" s="14"/>
      <c r="B13" s="6"/>
      <c r="C13" s="6"/>
      <c r="D13" s="782" t="s">
        <v>75</v>
      </c>
      <c r="E13" s="782"/>
      <c r="F13" s="782"/>
      <c r="G13" s="782"/>
      <c r="H13" s="782"/>
      <c r="I13" s="782"/>
      <c r="J13" s="782"/>
      <c r="K13" s="782"/>
      <c r="L13" s="782"/>
      <c r="M13" s="782"/>
      <c r="N13" s="782"/>
      <c r="O13" s="782"/>
      <c r="P13" s="782"/>
      <c r="Q13" s="782"/>
      <c r="R13" s="12"/>
    </row>
    <row r="14" spans="1:18" ht="15.95" customHeight="1" thickBot="1" x14ac:dyDescent="0.3">
      <c r="A14" s="14"/>
      <c r="B14" s="109"/>
      <c r="C14" s="1150" t="s">
        <v>73</v>
      </c>
      <c r="D14" s="1151"/>
      <c r="E14" s="1151"/>
      <c r="F14" s="1151"/>
      <c r="G14" s="1151"/>
      <c r="H14" s="1152"/>
      <c r="I14" s="245" t="s">
        <v>240</v>
      </c>
      <c r="J14" s="256"/>
      <c r="K14" s="256"/>
      <c r="L14" s="256"/>
      <c r="M14" s="256"/>
      <c r="N14" s="256"/>
      <c r="O14" s="256"/>
      <c r="P14" s="256"/>
      <c r="Q14" s="257"/>
      <c r="R14" s="140"/>
    </row>
    <row r="15" spans="1:18" ht="12.75" customHeight="1" x14ac:dyDescent="0.2">
      <c r="A15" s="14"/>
      <c r="B15" s="350"/>
      <c r="C15" s="1156" t="s">
        <v>331</v>
      </c>
      <c r="D15" s="275" t="s">
        <v>327</v>
      </c>
      <c r="E15" s="246"/>
      <c r="F15" s="246"/>
      <c r="G15" s="246"/>
      <c r="H15" s="247"/>
      <c r="I15" s="1163"/>
      <c r="J15" s="1164"/>
      <c r="K15" s="1164"/>
      <c r="L15" s="1164"/>
      <c r="M15" s="1164"/>
      <c r="N15" s="1164"/>
      <c r="O15" s="1164"/>
      <c r="P15" s="1164"/>
      <c r="Q15" s="1165"/>
      <c r="R15" s="92"/>
    </row>
    <row r="16" spans="1:18" ht="12.75" customHeight="1" x14ac:dyDescent="0.2">
      <c r="A16" s="14"/>
      <c r="B16" s="351"/>
      <c r="C16" s="1157"/>
      <c r="D16" s="1159" t="s">
        <v>332</v>
      </c>
      <c r="E16" s="1035"/>
      <c r="F16" s="1035"/>
      <c r="G16" s="1035"/>
      <c r="H16" s="1036"/>
      <c r="I16" s="1166"/>
      <c r="J16" s="1038"/>
      <c r="K16" s="1038"/>
      <c r="L16" s="1038"/>
      <c r="M16" s="1038"/>
      <c r="N16" s="1038"/>
      <c r="O16" s="1038"/>
      <c r="P16" s="1038"/>
      <c r="Q16" s="1136"/>
      <c r="R16" s="92"/>
    </row>
    <row r="17" spans="1:19" ht="12.75" customHeight="1" x14ac:dyDescent="0.2">
      <c r="A17" s="14"/>
      <c r="B17" s="352"/>
      <c r="C17" s="1157"/>
      <c r="D17" s="248" t="s">
        <v>165</v>
      </c>
      <c r="E17" s="248"/>
      <c r="F17" s="248"/>
      <c r="G17" s="248"/>
      <c r="H17" s="249"/>
      <c r="I17" s="1166"/>
      <c r="J17" s="1038"/>
      <c r="K17" s="1038"/>
      <c r="L17" s="1038"/>
      <c r="M17" s="1038"/>
      <c r="N17" s="1038"/>
      <c r="O17" s="1038"/>
      <c r="P17" s="1038"/>
      <c r="Q17" s="1136"/>
      <c r="R17" s="92"/>
    </row>
    <row r="18" spans="1:19" ht="12.75" customHeight="1" x14ac:dyDescent="0.2">
      <c r="A18" s="14"/>
      <c r="B18" s="353"/>
      <c r="C18" s="1157"/>
      <c r="D18" s="248" t="s">
        <v>167</v>
      </c>
      <c r="E18" s="248"/>
      <c r="F18" s="248"/>
      <c r="G18" s="248"/>
      <c r="H18" s="249"/>
      <c r="I18" s="1137"/>
      <c r="J18" s="1138"/>
      <c r="K18" s="1138"/>
      <c r="L18" s="1138"/>
      <c r="M18" s="1138"/>
      <c r="N18" s="1138"/>
      <c r="O18" s="1138"/>
      <c r="P18" s="1138"/>
      <c r="Q18" s="1139"/>
      <c r="R18" s="92"/>
    </row>
    <row r="19" spans="1:19" ht="12.75" customHeight="1" x14ac:dyDescent="0.2">
      <c r="A19" s="14"/>
      <c r="B19" s="353"/>
      <c r="C19" s="1157"/>
      <c r="D19" s="248" t="s">
        <v>224</v>
      </c>
      <c r="E19" s="248"/>
      <c r="F19" s="248"/>
      <c r="G19" s="248"/>
      <c r="H19" s="249"/>
      <c r="I19" s="1037"/>
      <c r="J19" s="1038"/>
      <c r="K19" s="1038"/>
      <c r="L19" s="1038"/>
      <c r="M19" s="1038"/>
      <c r="N19" s="1038"/>
      <c r="O19" s="1038"/>
      <c r="P19" s="1038"/>
      <c r="Q19" s="1136"/>
      <c r="R19" s="92"/>
    </row>
    <row r="20" spans="1:19" ht="12.75" customHeight="1" x14ac:dyDescent="0.2">
      <c r="A20" s="14"/>
      <c r="B20" s="354"/>
      <c r="C20" s="1157"/>
      <c r="D20" s="248" t="s">
        <v>168</v>
      </c>
      <c r="E20" s="248"/>
      <c r="F20" s="248"/>
      <c r="G20" s="248"/>
      <c r="H20" s="249"/>
      <c r="I20" s="1037"/>
      <c r="J20" s="1038"/>
      <c r="K20" s="1038"/>
      <c r="L20" s="1038"/>
      <c r="M20" s="1038"/>
      <c r="N20" s="1038"/>
      <c r="O20" s="1038"/>
      <c r="P20" s="1038"/>
      <c r="Q20" s="1136"/>
      <c r="R20" s="92"/>
    </row>
    <row r="21" spans="1:19" ht="12.75" customHeight="1" x14ac:dyDescent="0.2">
      <c r="A21" s="14"/>
      <c r="B21" s="355"/>
      <c r="C21" s="1157"/>
      <c r="D21" s="248" t="s">
        <v>169</v>
      </c>
      <c r="E21" s="248"/>
      <c r="F21" s="248"/>
      <c r="G21" s="248"/>
      <c r="H21" s="249"/>
      <c r="I21" s="1037"/>
      <c r="J21" s="1038"/>
      <c r="K21" s="1038"/>
      <c r="L21" s="1038"/>
      <c r="M21" s="1038"/>
      <c r="N21" s="1038"/>
      <c r="O21" s="1038"/>
      <c r="P21" s="1038"/>
      <c r="Q21" s="1136"/>
      <c r="R21" s="92"/>
    </row>
    <row r="22" spans="1:19" ht="12.75" customHeight="1" x14ac:dyDescent="0.2">
      <c r="A22" s="14"/>
      <c r="B22" s="356"/>
      <c r="C22" s="1157"/>
      <c r="D22" s="263" t="s">
        <v>326</v>
      </c>
      <c r="E22" s="248"/>
      <c r="F22" s="248"/>
      <c r="G22" s="248"/>
      <c r="H22" s="249"/>
      <c r="I22" s="1130"/>
      <c r="J22" s="1131"/>
      <c r="K22" s="1131"/>
      <c r="L22" s="1131"/>
      <c r="M22" s="1131"/>
      <c r="N22" s="1131"/>
      <c r="O22" s="1131"/>
      <c r="P22" s="1131"/>
      <c r="Q22" s="1132"/>
      <c r="R22" s="92"/>
    </row>
    <row r="23" spans="1:19" ht="12.75" customHeight="1" x14ac:dyDescent="0.2">
      <c r="A23" s="14"/>
      <c r="B23" s="353"/>
      <c r="C23" s="1157"/>
      <c r="D23" s="248" t="s">
        <v>171</v>
      </c>
      <c r="E23" s="248"/>
      <c r="F23" s="248"/>
      <c r="G23" s="248"/>
      <c r="H23" s="249"/>
      <c r="I23" s="1133"/>
      <c r="J23" s="1131"/>
      <c r="K23" s="1131"/>
      <c r="L23" s="1131"/>
      <c r="M23" s="1131"/>
      <c r="N23" s="1131"/>
      <c r="O23" s="1131"/>
      <c r="P23" s="1131"/>
      <c r="Q23" s="1132"/>
      <c r="R23" s="92"/>
      <c r="S23" s="6"/>
    </row>
    <row r="24" spans="1:19" ht="12.75" customHeight="1" thickBot="1" x14ac:dyDescent="0.25">
      <c r="A24" s="14"/>
      <c r="B24" s="353"/>
      <c r="C24" s="1158"/>
      <c r="D24" s="279" t="s">
        <v>239</v>
      </c>
      <c r="E24" s="280"/>
      <c r="F24" s="280"/>
      <c r="G24" s="280"/>
      <c r="H24" s="281"/>
      <c r="I24" s="1134"/>
      <c r="J24" s="972"/>
      <c r="K24" s="972"/>
      <c r="L24" s="972"/>
      <c r="M24" s="972"/>
      <c r="N24" s="972"/>
      <c r="O24" s="972"/>
      <c r="P24" s="972"/>
      <c r="Q24" s="1135"/>
      <c r="R24" s="92"/>
      <c r="S24" s="6"/>
    </row>
    <row r="25" spans="1:19" ht="12.75" customHeight="1" x14ac:dyDescent="0.2">
      <c r="A25" s="14"/>
      <c r="B25" s="353"/>
      <c r="C25" s="1153" t="s">
        <v>330</v>
      </c>
      <c r="D25" s="276" t="s">
        <v>225</v>
      </c>
      <c r="E25" s="277"/>
      <c r="F25" s="277"/>
      <c r="G25" s="277"/>
      <c r="H25" s="278"/>
      <c r="I25" s="1178"/>
      <c r="J25" s="1179"/>
      <c r="K25" s="1179"/>
      <c r="L25" s="1179"/>
      <c r="M25" s="1179"/>
      <c r="N25" s="1179"/>
      <c r="O25" s="1179"/>
      <c r="P25" s="1179"/>
      <c r="Q25" s="1180"/>
      <c r="R25" s="92"/>
      <c r="S25" s="6"/>
    </row>
    <row r="26" spans="1:19" ht="12.75" customHeight="1" x14ac:dyDescent="0.2">
      <c r="A26" s="14"/>
      <c r="B26" s="353"/>
      <c r="C26" s="1154"/>
      <c r="D26" s="263" t="s">
        <v>170</v>
      </c>
      <c r="E26" s="248"/>
      <c r="F26" s="248"/>
      <c r="G26" s="248"/>
      <c r="H26" s="249"/>
      <c r="I26" s="1137"/>
      <c r="J26" s="1138"/>
      <c r="K26" s="1138"/>
      <c r="L26" s="1138"/>
      <c r="M26" s="1138"/>
      <c r="N26" s="1138"/>
      <c r="O26" s="1138"/>
      <c r="P26" s="1138"/>
      <c r="Q26" s="1139"/>
      <c r="R26" s="92"/>
      <c r="S26" s="6"/>
    </row>
    <row r="27" spans="1:19" ht="12.75" customHeight="1" x14ac:dyDescent="0.2">
      <c r="A27" s="14"/>
      <c r="B27" s="356"/>
      <c r="C27" s="1154"/>
      <c r="D27" s="331" t="s">
        <v>342</v>
      </c>
      <c r="E27" s="248"/>
      <c r="F27" s="248"/>
      <c r="G27" s="248"/>
      <c r="H27" s="249"/>
      <c r="I27" s="1133"/>
      <c r="J27" s="1131"/>
      <c r="K27" s="1131"/>
      <c r="L27" s="1131"/>
      <c r="M27" s="1131"/>
      <c r="N27" s="1131"/>
      <c r="O27" s="1131"/>
      <c r="P27" s="1131"/>
      <c r="Q27" s="1132"/>
      <c r="R27" s="92"/>
      <c r="S27" s="6"/>
    </row>
    <row r="28" spans="1:19" ht="12.75" customHeight="1" x14ac:dyDescent="0.2">
      <c r="A28" s="14"/>
      <c r="B28" s="353"/>
      <c r="C28" s="1154"/>
      <c r="D28" s="263" t="s">
        <v>226</v>
      </c>
      <c r="E28" s="248"/>
      <c r="F28" s="248"/>
      <c r="G28" s="248"/>
      <c r="H28" s="249"/>
      <c r="I28" s="1166"/>
      <c r="J28" s="1038"/>
      <c r="K28" s="1038"/>
      <c r="L28" s="1038"/>
      <c r="M28" s="1038"/>
      <c r="N28" s="1038"/>
      <c r="O28" s="1038"/>
      <c r="P28" s="1038"/>
      <c r="Q28" s="1136"/>
      <c r="R28" s="92"/>
      <c r="S28" s="6"/>
    </row>
    <row r="29" spans="1:19" ht="12.75" customHeight="1" x14ac:dyDescent="0.2">
      <c r="A29" s="14"/>
      <c r="B29" s="353"/>
      <c r="C29" s="1154"/>
      <c r="D29" s="261" t="s">
        <v>227</v>
      </c>
      <c r="E29" s="261"/>
      <c r="F29" s="261"/>
      <c r="G29" s="261"/>
      <c r="H29" s="262"/>
      <c r="I29" s="1037"/>
      <c r="J29" s="1038"/>
      <c r="K29" s="1038"/>
      <c r="L29" s="1038"/>
      <c r="M29" s="1038"/>
      <c r="N29" s="1038"/>
      <c r="O29" s="1038"/>
      <c r="P29" s="1038"/>
      <c r="Q29" s="1136"/>
      <c r="R29" s="92"/>
      <c r="S29" s="6"/>
    </row>
    <row r="30" spans="1:19" ht="12.75" customHeight="1" x14ac:dyDescent="0.2">
      <c r="A30" s="14"/>
      <c r="B30" s="353"/>
      <c r="C30" s="1154"/>
      <c r="D30" s="263" t="s">
        <v>228</v>
      </c>
      <c r="E30" s="263"/>
      <c r="F30" s="263"/>
      <c r="G30" s="263"/>
      <c r="H30" s="264"/>
      <c r="I30" s="1137"/>
      <c r="J30" s="1138"/>
      <c r="K30" s="1138"/>
      <c r="L30" s="1138"/>
      <c r="M30" s="1138"/>
      <c r="N30" s="1138"/>
      <c r="O30" s="1138"/>
      <c r="P30" s="1138"/>
      <c r="Q30" s="1139"/>
      <c r="R30" s="92"/>
      <c r="S30" s="6"/>
    </row>
    <row r="31" spans="1:19" ht="12.75" customHeight="1" x14ac:dyDescent="0.2">
      <c r="A31" s="14"/>
      <c r="B31" s="353"/>
      <c r="C31" s="1154"/>
      <c r="D31" s="261" t="s">
        <v>166</v>
      </c>
      <c r="E31" s="261"/>
      <c r="F31" s="261"/>
      <c r="G31" s="261"/>
      <c r="H31" s="262"/>
      <c r="I31" s="1037"/>
      <c r="J31" s="1038"/>
      <c r="K31" s="1038"/>
      <c r="L31" s="1038"/>
      <c r="M31" s="1038"/>
      <c r="N31" s="1038"/>
      <c r="O31" s="1038"/>
      <c r="P31" s="1038"/>
      <c r="Q31" s="1136"/>
      <c r="R31" s="92"/>
      <c r="S31" s="6"/>
    </row>
    <row r="32" spans="1:19" ht="12.75" customHeight="1" thickBot="1" x14ac:dyDescent="0.25">
      <c r="A32" s="14"/>
      <c r="B32" s="354"/>
      <c r="C32" s="1155"/>
      <c r="D32" s="282" t="s">
        <v>229</v>
      </c>
      <c r="E32" s="283"/>
      <c r="F32" s="283"/>
      <c r="G32" s="283"/>
      <c r="H32" s="284"/>
      <c r="I32" s="1037"/>
      <c r="J32" s="1038"/>
      <c r="K32" s="1038"/>
      <c r="L32" s="1038"/>
      <c r="M32" s="1038"/>
      <c r="N32" s="1038"/>
      <c r="O32" s="1038"/>
      <c r="P32" s="1038"/>
      <c r="Q32" s="1136"/>
      <c r="R32" s="92"/>
      <c r="S32" s="6"/>
    </row>
    <row r="33" spans="1:18" ht="12.75" customHeight="1" thickBot="1" x14ac:dyDescent="0.25">
      <c r="A33" s="14"/>
      <c r="B33" s="363"/>
      <c r="C33" s="362"/>
      <c r="D33" s="1181"/>
      <c r="E33" s="1182"/>
      <c r="F33" s="1182"/>
      <c r="G33" s="1182"/>
      <c r="H33" s="1183"/>
      <c r="I33" s="1175"/>
      <c r="J33" s="1176"/>
      <c r="K33" s="1176"/>
      <c r="L33" s="1176"/>
      <c r="M33" s="1176"/>
      <c r="N33" s="1176"/>
      <c r="O33" s="1176"/>
      <c r="P33" s="1176"/>
      <c r="Q33" s="1177"/>
      <c r="R33" s="92"/>
    </row>
    <row r="34" spans="1:18" ht="4.5" customHeight="1" x14ac:dyDescent="0.2">
      <c r="A34" s="14"/>
      <c r="B34" s="6"/>
      <c r="C34" s="6"/>
      <c r="D34" s="138"/>
      <c r="E34" s="139"/>
      <c r="F34" s="139"/>
      <c r="G34" s="139"/>
      <c r="H34" s="139"/>
      <c r="I34" s="139"/>
      <c r="J34" s="130"/>
      <c r="K34" s="130"/>
      <c r="L34" s="130"/>
      <c r="M34" s="130"/>
      <c r="N34" s="130"/>
      <c r="O34" s="130"/>
      <c r="P34" s="130"/>
      <c r="Q34" s="130"/>
      <c r="R34" s="92"/>
    </row>
    <row r="35" spans="1:18" ht="3" customHeight="1" thickBot="1" x14ac:dyDescent="0.25">
      <c r="A35" s="14"/>
      <c r="B35" s="6"/>
      <c r="C35" s="6"/>
      <c r="D35" s="137"/>
      <c r="E35" s="118"/>
      <c r="F35" s="118"/>
      <c r="G35" s="118"/>
      <c r="H35" s="118"/>
      <c r="I35" s="118"/>
      <c r="J35" s="115"/>
      <c r="K35" s="115"/>
      <c r="L35" s="115"/>
      <c r="M35" s="115"/>
      <c r="N35" s="115"/>
      <c r="O35" s="115"/>
      <c r="P35" s="115"/>
      <c r="Q35" s="115"/>
      <c r="R35" s="92"/>
    </row>
    <row r="36" spans="1:18" ht="27" customHeight="1" thickBot="1" x14ac:dyDescent="0.25">
      <c r="A36" s="14"/>
      <c r="B36" s="733" t="s">
        <v>276</v>
      </c>
      <c r="C36" s="1026"/>
      <c r="D36" s="1026"/>
      <c r="E36" s="253" t="s">
        <v>517</v>
      </c>
      <c r="F36" s="1171" t="s">
        <v>37</v>
      </c>
      <c r="G36" s="1172"/>
      <c r="H36" s="1172"/>
      <c r="I36" s="1172"/>
      <c r="J36" s="1173"/>
      <c r="K36" s="1173"/>
      <c r="L36" s="1173"/>
      <c r="M36" s="1173"/>
      <c r="N36" s="1173"/>
      <c r="O36" s="1173"/>
      <c r="P36" s="1173"/>
      <c r="Q36" s="1174"/>
      <c r="R36" s="60"/>
    </row>
    <row r="37" spans="1:18" ht="18" customHeight="1" x14ac:dyDescent="0.2">
      <c r="A37" s="60"/>
      <c r="B37" s="792" t="s">
        <v>264</v>
      </c>
      <c r="C37" s="792"/>
      <c r="D37" s="763"/>
      <c r="E37" s="764" t="s">
        <v>483</v>
      </c>
      <c r="F37" s="1116" t="s">
        <v>363</v>
      </c>
      <c r="G37" s="1117"/>
      <c r="H37" s="1117"/>
      <c r="I37" s="1117"/>
      <c r="J37" s="1118"/>
      <c r="K37" s="1118"/>
      <c r="L37" s="1118"/>
      <c r="M37" s="1118"/>
      <c r="N37" s="1118"/>
      <c r="O37" s="1118"/>
      <c r="P37" s="1118"/>
      <c r="Q37" s="1119"/>
      <c r="R37" s="13"/>
    </row>
    <row r="38" spans="1:18" ht="18" customHeight="1" x14ac:dyDescent="0.2">
      <c r="A38" s="60"/>
      <c r="B38" s="1001"/>
      <c r="C38" s="1001"/>
      <c r="D38" s="759"/>
      <c r="E38" s="761"/>
      <c r="F38" s="1120"/>
      <c r="G38" s="1121"/>
      <c r="H38" s="1121"/>
      <c r="I38" s="1121"/>
      <c r="J38" s="1122"/>
      <c r="K38" s="1122"/>
      <c r="L38" s="1122"/>
      <c r="M38" s="1122"/>
      <c r="N38" s="1122"/>
      <c r="O38" s="1122"/>
      <c r="P38" s="1122"/>
      <c r="Q38" s="1123"/>
      <c r="R38" s="13"/>
    </row>
    <row r="39" spans="1:18" ht="14.25" customHeight="1" x14ac:dyDescent="0.2">
      <c r="A39" s="60"/>
      <c r="B39" s="911" t="s">
        <v>265</v>
      </c>
      <c r="C39" s="911"/>
      <c r="D39" s="759"/>
      <c r="E39" s="761" t="s">
        <v>484</v>
      </c>
      <c r="F39" s="1124" t="s">
        <v>364</v>
      </c>
      <c r="G39" s="1125"/>
      <c r="H39" s="1125"/>
      <c r="I39" s="1125"/>
      <c r="J39" s="1125"/>
      <c r="K39" s="1125"/>
      <c r="L39" s="1125"/>
      <c r="M39" s="1125"/>
      <c r="N39" s="1125"/>
      <c r="O39" s="1125"/>
      <c r="P39" s="1125"/>
      <c r="Q39" s="1126"/>
      <c r="R39" s="13"/>
    </row>
    <row r="40" spans="1:18" ht="19.149999999999999" customHeight="1" x14ac:dyDescent="0.2">
      <c r="A40" s="60"/>
      <c r="B40" s="1001"/>
      <c r="C40" s="1001"/>
      <c r="D40" s="759"/>
      <c r="E40" s="761"/>
      <c r="F40" s="1127"/>
      <c r="G40" s="1128"/>
      <c r="H40" s="1128"/>
      <c r="I40" s="1128"/>
      <c r="J40" s="1128"/>
      <c r="K40" s="1128"/>
      <c r="L40" s="1128"/>
      <c r="M40" s="1128"/>
      <c r="N40" s="1128"/>
      <c r="O40" s="1128"/>
      <c r="P40" s="1128"/>
      <c r="Q40" s="1129"/>
      <c r="R40" s="13"/>
    </row>
    <row r="41" spans="1:18" ht="9.75" customHeight="1" x14ac:dyDescent="0.2">
      <c r="A41" s="60"/>
      <c r="B41" s="911" t="s">
        <v>266</v>
      </c>
      <c r="C41" s="911"/>
      <c r="D41" s="759"/>
      <c r="E41" s="761" t="s">
        <v>485</v>
      </c>
      <c r="F41" s="1140" t="s">
        <v>365</v>
      </c>
      <c r="G41" s="1141"/>
      <c r="H41" s="1141"/>
      <c r="I41" s="1141"/>
      <c r="J41" s="1141"/>
      <c r="K41" s="1141"/>
      <c r="L41" s="1141"/>
      <c r="M41" s="1141"/>
      <c r="N41" s="1141"/>
      <c r="O41" s="1141"/>
      <c r="P41" s="1141"/>
      <c r="Q41" s="1142"/>
      <c r="R41" s="13"/>
    </row>
    <row r="42" spans="1:18" ht="15" customHeight="1" x14ac:dyDescent="0.2">
      <c r="A42" s="60"/>
      <c r="B42" s="1001"/>
      <c r="C42" s="1001"/>
      <c r="D42" s="759"/>
      <c r="E42" s="761"/>
      <c r="F42" s="1143"/>
      <c r="G42" s="809"/>
      <c r="H42" s="809"/>
      <c r="I42" s="809"/>
      <c r="J42" s="809"/>
      <c r="K42" s="809"/>
      <c r="L42" s="809"/>
      <c r="M42" s="809"/>
      <c r="N42" s="809"/>
      <c r="O42" s="809"/>
      <c r="P42" s="809"/>
      <c r="Q42" s="810"/>
      <c r="R42" s="13"/>
    </row>
    <row r="43" spans="1:18" ht="18" customHeight="1" x14ac:dyDescent="0.2">
      <c r="A43" s="60"/>
      <c r="B43" s="911" t="s">
        <v>267</v>
      </c>
      <c r="C43" s="911"/>
      <c r="D43" s="759"/>
      <c r="E43" s="761" t="s">
        <v>486</v>
      </c>
      <c r="F43" s="1120" t="s">
        <v>366</v>
      </c>
      <c r="G43" s="1121"/>
      <c r="H43" s="1121"/>
      <c r="I43" s="1121"/>
      <c r="J43" s="1122"/>
      <c r="K43" s="1122"/>
      <c r="L43" s="1122"/>
      <c r="M43" s="1122"/>
      <c r="N43" s="1122"/>
      <c r="O43" s="1122"/>
      <c r="P43" s="1122"/>
      <c r="Q43" s="1123"/>
      <c r="R43" s="13"/>
    </row>
    <row r="44" spans="1:18" ht="39.75" customHeight="1" thickBot="1" x14ac:dyDescent="0.25">
      <c r="A44" s="60"/>
      <c r="B44" s="999"/>
      <c r="C44" s="999"/>
      <c r="D44" s="1000"/>
      <c r="E44" s="761"/>
      <c r="F44" s="1167"/>
      <c r="G44" s="1168"/>
      <c r="H44" s="1168"/>
      <c r="I44" s="1168"/>
      <c r="J44" s="1169"/>
      <c r="K44" s="1169"/>
      <c r="L44" s="1169"/>
      <c r="M44" s="1169"/>
      <c r="N44" s="1169"/>
      <c r="O44" s="1169"/>
      <c r="P44" s="1169"/>
      <c r="Q44" s="1170"/>
      <c r="R44" s="13"/>
    </row>
    <row r="45" spans="1:18" ht="18" customHeight="1" x14ac:dyDescent="0.2">
      <c r="A45" s="60"/>
      <c r="B45" s="1160" t="s">
        <v>268</v>
      </c>
      <c r="C45" s="920"/>
      <c r="D45" s="1161"/>
      <c r="E45" s="761" t="s">
        <v>487</v>
      </c>
      <c r="F45" s="1144" t="s">
        <v>367</v>
      </c>
      <c r="G45" s="1145"/>
      <c r="H45" s="1145"/>
      <c r="I45" s="1145"/>
      <c r="J45" s="1145"/>
      <c r="K45" s="1145"/>
      <c r="L45" s="1145"/>
      <c r="M45" s="1145"/>
      <c r="N45" s="1145"/>
      <c r="O45" s="1145"/>
      <c r="P45" s="1145"/>
      <c r="Q45" s="1146"/>
      <c r="R45" s="13"/>
    </row>
    <row r="46" spans="1:18" s="6" customFormat="1" ht="17.45" customHeight="1" thickBot="1" x14ac:dyDescent="0.25">
      <c r="A46" s="14"/>
      <c r="B46" s="765"/>
      <c r="C46" s="1162"/>
      <c r="D46" s="766"/>
      <c r="E46" s="767"/>
      <c r="F46" s="1147"/>
      <c r="G46" s="1148"/>
      <c r="H46" s="1148"/>
      <c r="I46" s="1148"/>
      <c r="J46" s="1148"/>
      <c r="K46" s="1148"/>
      <c r="L46" s="1148"/>
      <c r="M46" s="1148"/>
      <c r="N46" s="1148"/>
      <c r="O46" s="1148"/>
      <c r="P46" s="1148"/>
      <c r="Q46" s="1149"/>
      <c r="R46" s="13"/>
    </row>
    <row r="47" spans="1:18" s="6" customFormat="1" ht="2.25" customHeight="1" x14ac:dyDescent="0.2">
      <c r="A47" s="14"/>
      <c r="E47" s="132"/>
      <c r="F47" s="104"/>
      <c r="G47" s="104"/>
      <c r="H47" s="104"/>
      <c r="I47" s="104"/>
      <c r="J47" s="104"/>
      <c r="K47" s="104"/>
      <c r="L47" s="104"/>
      <c r="M47" s="104"/>
      <c r="N47" s="104"/>
      <c r="O47" s="104"/>
      <c r="P47" s="104"/>
      <c r="Q47" s="104"/>
      <c r="R47" s="13"/>
    </row>
    <row r="48" spans="1:18" s="6" customFormat="1" ht="3.75" customHeight="1" thickBot="1" x14ac:dyDescent="0.25">
      <c r="A48" s="14"/>
      <c r="E48" s="132"/>
      <c r="F48" s="104"/>
      <c r="G48" s="104"/>
      <c r="H48" s="104"/>
      <c r="I48" s="104"/>
      <c r="J48" s="104"/>
      <c r="K48" s="104"/>
      <c r="L48" s="104"/>
      <c r="M48" s="104"/>
      <c r="N48" s="104"/>
      <c r="O48" s="104"/>
      <c r="P48" s="104"/>
      <c r="Q48" s="141"/>
      <c r="R48" s="13"/>
    </row>
    <row r="49" spans="1:18" s="6" customFormat="1" ht="18" customHeight="1" thickTop="1" x14ac:dyDescent="0.2">
      <c r="A49" s="14"/>
      <c r="E49" s="132"/>
      <c r="F49" s="104"/>
      <c r="G49" s="104"/>
      <c r="H49" s="104"/>
      <c r="I49" s="104"/>
      <c r="J49" s="104"/>
      <c r="K49" s="104"/>
      <c r="L49" s="104"/>
      <c r="M49" s="1114" t="s">
        <v>453</v>
      </c>
      <c r="N49" s="1114"/>
      <c r="O49" s="1114"/>
      <c r="P49" s="1115"/>
      <c r="Q49" s="1112"/>
      <c r="R49" s="13"/>
    </row>
    <row r="50" spans="1:18" s="6" customFormat="1" ht="16.5" customHeight="1" thickBot="1" x14ac:dyDescent="0.25">
      <c r="A50" s="14"/>
      <c r="E50" s="132"/>
      <c r="F50" s="104"/>
      <c r="G50" s="104"/>
      <c r="H50" s="104"/>
      <c r="I50" s="104"/>
      <c r="J50" s="104"/>
      <c r="K50" s="104"/>
      <c r="L50" s="104"/>
      <c r="M50" s="1114"/>
      <c r="N50" s="1114"/>
      <c r="O50" s="1114"/>
      <c r="P50" s="1115"/>
      <c r="Q50" s="1113"/>
      <c r="R50" s="13"/>
    </row>
    <row r="51" spans="1:18" s="6" customFormat="1" ht="6.75" customHeight="1" thickTop="1" x14ac:dyDescent="0.2">
      <c r="A51" s="14"/>
      <c r="Q51" s="142"/>
      <c r="R51" s="13"/>
    </row>
    <row r="52" spans="1:18" ht="6" customHeight="1" thickBot="1" x14ac:dyDescent="0.25">
      <c r="A52" s="15"/>
      <c r="B52" s="16"/>
      <c r="C52" s="16"/>
      <c r="D52" s="46"/>
      <c r="E52" s="46"/>
      <c r="F52" s="46"/>
      <c r="G52" s="46"/>
      <c r="H52" s="46"/>
      <c r="I52" s="46"/>
      <c r="J52" s="38"/>
      <c r="K52" s="38"/>
      <c r="L52" s="143"/>
      <c r="M52" s="143"/>
      <c r="N52" s="143"/>
      <c r="O52" s="143"/>
      <c r="P52" s="143"/>
      <c r="Q52" s="143"/>
      <c r="R52" s="144"/>
    </row>
  </sheetData>
  <customSheetViews>
    <customSheetView guid="{FB45E732-85AD-4825-A950-9CD6E0F44EF3}" showPageBreaks="1" printArea="1" view="pageBreakPreview" showRuler="0" topLeftCell="A20">
      <selection activeCell="P45" sqref="P45"/>
      <pageMargins left="0.75" right="0.75" top="0.69" bottom="0.31" header="0.5" footer="0.5"/>
      <pageSetup scale="96" orientation="portrait" horizontalDpi="4294967295" verticalDpi="300" r:id="rId1"/>
      <headerFooter alignWithMargins="0"/>
    </customSheetView>
  </customSheetViews>
  <mergeCells count="49">
    <mergeCell ref="I19:Q19"/>
    <mergeCell ref="E39:E40"/>
    <mergeCell ref="I25:Q25"/>
    <mergeCell ref="I26:Q26"/>
    <mergeCell ref="I27:Q27"/>
    <mergeCell ref="I28:Q28"/>
    <mergeCell ref="D33:H33"/>
    <mergeCell ref="B3:Q6"/>
    <mergeCell ref="B1:Q1"/>
    <mergeCell ref="B41:D42"/>
    <mergeCell ref="F36:Q36"/>
    <mergeCell ref="B36:D36"/>
    <mergeCell ref="B37:D38"/>
    <mergeCell ref="E37:E38"/>
    <mergeCell ref="B39:D40"/>
    <mergeCell ref="I31:Q31"/>
    <mergeCell ref="I32:Q32"/>
    <mergeCell ref="I33:Q33"/>
    <mergeCell ref="B8:Q8"/>
    <mergeCell ref="B9:Q10"/>
    <mergeCell ref="B11:Q12"/>
    <mergeCell ref="D13:Q13"/>
    <mergeCell ref="I18:Q18"/>
    <mergeCell ref="B43:D44"/>
    <mergeCell ref="E43:E44"/>
    <mergeCell ref="F45:Q46"/>
    <mergeCell ref="I21:Q21"/>
    <mergeCell ref="C14:H14"/>
    <mergeCell ref="C25:C32"/>
    <mergeCell ref="C15:C24"/>
    <mergeCell ref="D16:H16"/>
    <mergeCell ref="B45:D46"/>
    <mergeCell ref="E45:E46"/>
    <mergeCell ref="I20:Q20"/>
    <mergeCell ref="I15:Q15"/>
    <mergeCell ref="I16:Q16"/>
    <mergeCell ref="I17:Q17"/>
    <mergeCell ref="F43:Q44"/>
    <mergeCell ref="E41:E42"/>
    <mergeCell ref="Q49:Q50"/>
    <mergeCell ref="M49:P50"/>
    <mergeCell ref="F37:Q38"/>
    <mergeCell ref="F39:Q40"/>
    <mergeCell ref="I22:Q22"/>
    <mergeCell ref="I23:Q23"/>
    <mergeCell ref="I24:Q24"/>
    <mergeCell ref="I29:Q29"/>
    <mergeCell ref="I30:Q30"/>
    <mergeCell ref="F41:Q42"/>
  </mergeCells>
  <phoneticPr fontId="0" type="noConversion"/>
  <pageMargins left="0.75" right="0.64" top="0.53" bottom="0.31" header="0.5" footer="0.5"/>
  <pageSetup scale="96" orientation="portrait" horizontalDpi="4294967295" verticalDpi="300"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Layout" zoomScaleNormal="100" workbookViewId="0">
      <selection activeCell="N55" sqref="N55:N56"/>
    </sheetView>
  </sheetViews>
  <sheetFormatPr defaultColWidth="5.7109375" defaultRowHeight="12.75" x14ac:dyDescent="0.2"/>
  <cols>
    <col min="1" max="1" width="1" customWidth="1"/>
    <col min="2" max="2" width="7.7109375" customWidth="1"/>
    <col min="3" max="3" width="6.140625" customWidth="1"/>
    <col min="4" max="4" width="5" customWidth="1"/>
    <col min="5" max="7" width="7.7109375" customWidth="1"/>
    <col min="8" max="8" width="4.7109375" customWidth="1"/>
    <col min="9" max="12" width="6.7109375" customWidth="1"/>
    <col min="13" max="13" width="3.85546875" customWidth="1"/>
    <col min="14" max="14" width="10" customWidth="1"/>
    <col min="15" max="15" width="1" customWidth="1"/>
  </cols>
  <sheetData>
    <row r="1" spans="1:15" ht="18" x14ac:dyDescent="0.25">
      <c r="A1" s="56"/>
      <c r="B1" s="723" t="s">
        <v>445</v>
      </c>
      <c r="C1" s="723"/>
      <c r="D1" s="723"/>
      <c r="E1" s="723"/>
      <c r="F1" s="723"/>
      <c r="G1" s="723"/>
      <c r="H1" s="723"/>
      <c r="I1" s="723"/>
      <c r="J1" s="723"/>
      <c r="K1" s="723"/>
      <c r="L1" s="723"/>
      <c r="M1" s="10"/>
      <c r="N1" s="10"/>
      <c r="O1" s="11"/>
    </row>
    <row r="2" spans="1:15" ht="12.75" customHeight="1" x14ac:dyDescent="0.2">
      <c r="A2" s="14"/>
      <c r="B2" s="1044" t="s">
        <v>498</v>
      </c>
      <c r="C2" s="1045"/>
      <c r="D2" s="1045"/>
      <c r="E2" s="1045"/>
      <c r="F2" s="1045"/>
      <c r="G2" s="1045"/>
      <c r="H2" s="1045"/>
      <c r="I2" s="1045"/>
      <c r="J2" s="1045"/>
      <c r="K2" s="1045"/>
      <c r="L2" s="1045"/>
      <c r="M2" s="1045"/>
      <c r="N2" s="1046"/>
      <c r="O2" s="110"/>
    </row>
    <row r="3" spans="1:15" ht="12.75" customHeight="1" x14ac:dyDescent="0.2">
      <c r="A3" s="14"/>
      <c r="B3" s="1047"/>
      <c r="C3" s="1048"/>
      <c r="D3" s="1048"/>
      <c r="E3" s="1048"/>
      <c r="F3" s="1048"/>
      <c r="G3" s="1048"/>
      <c r="H3" s="1048"/>
      <c r="I3" s="1048"/>
      <c r="J3" s="1048"/>
      <c r="K3" s="1048"/>
      <c r="L3" s="1048"/>
      <c r="M3" s="1048"/>
      <c r="N3" s="1049"/>
      <c r="O3" s="110"/>
    </row>
    <row r="4" spans="1:15" ht="57" customHeight="1" x14ac:dyDescent="0.2">
      <c r="A4" s="14"/>
      <c r="B4" s="1050"/>
      <c r="C4" s="1051"/>
      <c r="D4" s="1051"/>
      <c r="E4" s="1051"/>
      <c r="F4" s="1051"/>
      <c r="G4" s="1051"/>
      <c r="H4" s="1051"/>
      <c r="I4" s="1051"/>
      <c r="J4" s="1051"/>
      <c r="K4" s="1051"/>
      <c r="L4" s="1051"/>
      <c r="M4" s="1051"/>
      <c r="N4" s="1052"/>
      <c r="O4" s="110"/>
    </row>
    <row r="5" spans="1:15" ht="1.5" customHeight="1" x14ac:dyDescent="0.2">
      <c r="A5" s="14"/>
      <c r="B5" s="93"/>
      <c r="C5" s="93"/>
      <c r="D5" s="93"/>
      <c r="E5" s="93"/>
      <c r="F5" s="93"/>
      <c r="G5" s="93"/>
      <c r="H5" s="93"/>
      <c r="I5" s="93"/>
      <c r="J5" s="93"/>
      <c r="K5" s="93"/>
      <c r="L5" s="93"/>
      <c r="M5" s="93"/>
      <c r="N5" s="93"/>
      <c r="O5" s="110"/>
    </row>
    <row r="6" spans="1:15" ht="3" customHeight="1" x14ac:dyDescent="0.2">
      <c r="A6" s="14"/>
      <c r="B6" s="90"/>
      <c r="C6" s="90"/>
      <c r="D6" s="90"/>
      <c r="E6" s="90"/>
      <c r="F6" s="90"/>
      <c r="G6" s="90"/>
      <c r="H6" s="90"/>
      <c r="I6" s="90"/>
      <c r="J6" s="90"/>
      <c r="K6" s="90"/>
      <c r="L6" s="90"/>
      <c r="M6" s="90"/>
      <c r="N6" s="90"/>
      <c r="O6" s="110"/>
    </row>
    <row r="7" spans="1:15" ht="12.75" customHeight="1" x14ac:dyDescent="0.2">
      <c r="A7" s="14"/>
      <c r="B7" s="98" t="s">
        <v>237</v>
      </c>
      <c r="C7" s="6"/>
      <c r="D7" s="6"/>
      <c r="E7" s="6"/>
      <c r="F7" s="6"/>
      <c r="G7" s="6"/>
      <c r="H7" s="6"/>
      <c r="I7" s="6"/>
      <c r="J7" s="6"/>
      <c r="K7" s="6"/>
      <c r="L7" s="6"/>
      <c r="M7" s="6"/>
      <c r="N7" s="6"/>
      <c r="O7" s="13"/>
    </row>
    <row r="8" spans="1:15" ht="12.75" customHeight="1" x14ac:dyDescent="0.2">
      <c r="A8" s="14"/>
      <c r="B8" s="1042" t="s">
        <v>434</v>
      </c>
      <c r="C8" s="1043"/>
      <c r="D8" s="1043"/>
      <c r="E8" s="1043"/>
      <c r="F8" s="1043"/>
      <c r="G8" s="1043"/>
      <c r="H8" s="1043"/>
      <c r="I8" s="1043"/>
      <c r="J8" s="1043"/>
      <c r="K8" s="1043"/>
      <c r="L8" s="1043"/>
      <c r="M8" s="1043"/>
      <c r="N8" s="1043"/>
      <c r="O8" s="13"/>
    </row>
    <row r="9" spans="1:15" s="95" customFormat="1" ht="12.75" customHeight="1" x14ac:dyDescent="0.2">
      <c r="A9" s="96"/>
      <c r="B9" s="1043" t="s">
        <v>59</v>
      </c>
      <c r="C9" s="1043"/>
      <c r="D9" s="1043"/>
      <c r="E9" s="1043"/>
      <c r="F9" s="1043"/>
      <c r="G9" s="1043"/>
      <c r="H9" s="1043"/>
      <c r="I9" s="1043"/>
      <c r="J9" s="1043"/>
      <c r="K9" s="1043"/>
      <c r="L9" s="1043"/>
      <c r="M9" s="1043"/>
      <c r="N9" s="1043"/>
      <c r="O9" s="97"/>
    </row>
    <row r="10" spans="1:15" s="95" customFormat="1" ht="26.25" customHeight="1" x14ac:dyDescent="0.2">
      <c r="A10" s="96"/>
      <c r="B10" s="1042" t="s">
        <v>435</v>
      </c>
      <c r="C10" s="1043"/>
      <c r="D10" s="1043"/>
      <c r="E10" s="1043"/>
      <c r="F10" s="1043"/>
      <c r="G10" s="1043"/>
      <c r="H10" s="1043"/>
      <c r="I10" s="1043"/>
      <c r="J10" s="1043"/>
      <c r="K10" s="1043"/>
      <c r="L10" s="1043"/>
      <c r="M10" s="1043"/>
      <c r="N10" s="1043"/>
      <c r="O10" s="97"/>
    </row>
    <row r="11" spans="1:15" s="95" customFormat="1" ht="12.75" customHeight="1" x14ac:dyDescent="0.2">
      <c r="A11" s="96"/>
      <c r="B11" s="785" t="s">
        <v>324</v>
      </c>
      <c r="C11" s="785"/>
      <c r="D11" s="785"/>
      <c r="E11" s="785"/>
      <c r="F11" s="785"/>
      <c r="G11" s="785"/>
      <c r="H11" s="785"/>
      <c r="I11" s="785"/>
      <c r="J11" s="785"/>
      <c r="K11" s="785"/>
      <c r="L11" s="785"/>
      <c r="M11" s="785"/>
      <c r="N11" s="785"/>
      <c r="O11" s="97"/>
    </row>
    <row r="12" spans="1:15" s="107" customFormat="1" ht="12.75" customHeight="1" x14ac:dyDescent="0.2">
      <c r="A12" s="106"/>
      <c r="B12" s="785"/>
      <c r="C12" s="785"/>
      <c r="D12" s="785"/>
      <c r="E12" s="785"/>
      <c r="F12" s="785"/>
      <c r="G12" s="785"/>
      <c r="H12" s="785"/>
      <c r="I12" s="785"/>
      <c r="J12" s="785"/>
      <c r="K12" s="785"/>
      <c r="L12" s="785"/>
      <c r="M12" s="785"/>
      <c r="N12" s="785"/>
      <c r="O12" s="111"/>
    </row>
    <row r="13" spans="1:15" s="95" customFormat="1" ht="12.75" customHeight="1" x14ac:dyDescent="0.2">
      <c r="A13" s="96"/>
      <c r="B13" s="785" t="s">
        <v>300</v>
      </c>
      <c r="C13" s="785"/>
      <c r="D13" s="785"/>
      <c r="E13" s="785"/>
      <c r="F13" s="785"/>
      <c r="G13" s="785"/>
      <c r="H13" s="785"/>
      <c r="I13" s="785"/>
      <c r="J13" s="785"/>
      <c r="K13" s="785"/>
      <c r="L13" s="785"/>
      <c r="M13" s="785"/>
      <c r="N13" s="785"/>
      <c r="O13" s="97"/>
    </row>
    <row r="14" spans="1:15" s="95" customFormat="1" ht="24" customHeight="1" x14ac:dyDescent="0.2">
      <c r="A14" s="96"/>
      <c r="B14" s="784" t="s">
        <v>436</v>
      </c>
      <c r="C14" s="785"/>
      <c r="D14" s="785"/>
      <c r="E14" s="785"/>
      <c r="F14" s="785"/>
      <c r="G14" s="785"/>
      <c r="H14" s="785"/>
      <c r="I14" s="785"/>
      <c r="J14" s="785"/>
      <c r="K14" s="785"/>
      <c r="L14" s="785"/>
      <c r="M14" s="785"/>
      <c r="N14" s="785"/>
      <c r="O14" s="97"/>
    </row>
    <row r="15" spans="1:15" ht="4.5" customHeight="1" thickBot="1" x14ac:dyDescent="0.25">
      <c r="A15" s="14"/>
      <c r="B15" s="93"/>
      <c r="C15" s="93"/>
      <c r="D15" s="93"/>
      <c r="E15" s="93"/>
      <c r="F15" s="93"/>
      <c r="G15" s="93"/>
      <c r="H15" s="93"/>
      <c r="I15" s="93"/>
      <c r="J15" s="93"/>
      <c r="K15" s="93"/>
      <c r="L15" s="93"/>
      <c r="M15" s="93"/>
      <c r="N15" s="6"/>
      <c r="O15" s="13"/>
    </row>
    <row r="16" spans="1:15" ht="9" customHeight="1" x14ac:dyDescent="0.2">
      <c r="A16" s="14"/>
      <c r="B16" s="1192" t="s">
        <v>437</v>
      </c>
      <c r="C16" s="1186"/>
      <c r="D16" s="1186"/>
      <c r="E16" s="1186" t="s">
        <v>53</v>
      </c>
      <c r="F16" s="1186"/>
      <c r="G16" s="1186"/>
      <c r="H16" s="1184"/>
      <c r="I16" s="1186" t="s">
        <v>240</v>
      </c>
      <c r="J16" s="1186"/>
      <c r="K16" s="1186"/>
      <c r="L16" s="1187"/>
      <c r="M16" s="6"/>
      <c r="N16" s="1190" t="s">
        <v>303</v>
      </c>
      <c r="O16" s="13"/>
    </row>
    <row r="17" spans="1:15" ht="6.75" customHeight="1" thickBot="1" x14ac:dyDescent="0.25">
      <c r="A17" s="14"/>
      <c r="B17" s="1193"/>
      <c r="C17" s="1188"/>
      <c r="D17" s="1188"/>
      <c r="E17" s="1188"/>
      <c r="F17" s="1188"/>
      <c r="G17" s="1188"/>
      <c r="H17" s="1185"/>
      <c r="I17" s="1188"/>
      <c r="J17" s="1188"/>
      <c r="K17" s="1188"/>
      <c r="L17" s="1189"/>
      <c r="M17" s="6"/>
      <c r="N17" s="1190"/>
      <c r="O17" s="13"/>
    </row>
    <row r="18" spans="1:15" ht="12.75" customHeight="1" x14ac:dyDescent="0.2">
      <c r="A18" s="14"/>
      <c r="B18" s="1194" t="s">
        <v>438</v>
      </c>
      <c r="C18" s="1195"/>
      <c r="D18" s="1195"/>
      <c r="E18" s="1031" t="s">
        <v>65</v>
      </c>
      <c r="F18" s="1031"/>
      <c r="G18" s="1031"/>
      <c r="H18" s="348"/>
      <c r="I18" s="1200"/>
      <c r="J18" s="1028"/>
      <c r="K18" s="1028"/>
      <c r="L18" s="1201"/>
      <c r="M18" s="6"/>
      <c r="N18" s="1190"/>
      <c r="O18" s="13"/>
    </row>
    <row r="19" spans="1:15" ht="12.75" customHeight="1" thickBot="1" x14ac:dyDescent="0.25">
      <c r="A19" s="14"/>
      <c r="B19" s="1196"/>
      <c r="C19" s="1197"/>
      <c r="D19" s="1197"/>
      <c r="E19" s="1018" t="s">
        <v>66</v>
      </c>
      <c r="F19" s="1018"/>
      <c r="G19" s="1018"/>
      <c r="H19" s="305"/>
      <c r="I19" s="774"/>
      <c r="J19" s="774"/>
      <c r="K19" s="774"/>
      <c r="L19" s="775"/>
      <c r="M19" s="6"/>
      <c r="N19" s="1191"/>
      <c r="O19" s="13"/>
    </row>
    <row r="20" spans="1:15" ht="12.75" customHeight="1" thickTop="1" x14ac:dyDescent="0.2">
      <c r="A20" s="14"/>
      <c r="B20" s="1196"/>
      <c r="C20" s="1197"/>
      <c r="D20" s="1197"/>
      <c r="E20" s="1018" t="s">
        <v>67</v>
      </c>
      <c r="F20" s="1018"/>
      <c r="G20" s="1018"/>
      <c r="H20" s="305"/>
      <c r="I20" s="774"/>
      <c r="J20" s="774"/>
      <c r="K20" s="774"/>
      <c r="L20" s="775"/>
      <c r="M20" s="6"/>
      <c r="N20" s="1203"/>
      <c r="O20" s="13"/>
    </row>
    <row r="21" spans="1:15" ht="12.75" customHeight="1" thickBot="1" x14ac:dyDescent="0.25">
      <c r="A21" s="14"/>
      <c r="B21" s="1196"/>
      <c r="C21" s="1197"/>
      <c r="D21" s="1197"/>
      <c r="E21" s="1018" t="s">
        <v>68</v>
      </c>
      <c r="F21" s="1018"/>
      <c r="G21" s="1018"/>
      <c r="H21" s="305"/>
      <c r="I21" s="774"/>
      <c r="J21" s="774"/>
      <c r="K21" s="774"/>
      <c r="L21" s="775"/>
      <c r="M21" s="6"/>
      <c r="N21" s="1204"/>
      <c r="O21" s="13"/>
    </row>
    <row r="22" spans="1:15" ht="12.75" customHeight="1" thickTop="1" x14ac:dyDescent="0.2">
      <c r="A22" s="14"/>
      <c r="B22" s="1196"/>
      <c r="C22" s="1197"/>
      <c r="D22" s="1197"/>
      <c r="E22" s="1018" t="s">
        <v>69</v>
      </c>
      <c r="F22" s="1018"/>
      <c r="G22" s="1018"/>
      <c r="H22" s="305"/>
      <c r="I22" s="774"/>
      <c r="J22" s="774"/>
      <c r="K22" s="774"/>
      <c r="L22" s="775"/>
      <c r="M22" s="6"/>
      <c r="N22" s="164"/>
      <c r="O22" s="13"/>
    </row>
    <row r="23" spans="1:15" ht="12.75" customHeight="1" x14ac:dyDescent="0.2">
      <c r="A23" s="14"/>
      <c r="B23" s="1196"/>
      <c r="C23" s="1197"/>
      <c r="D23" s="1197"/>
      <c r="E23" s="1018" t="s">
        <v>70</v>
      </c>
      <c r="F23" s="1018"/>
      <c r="G23" s="1018"/>
      <c r="H23" s="305"/>
      <c r="I23" s="774"/>
      <c r="J23" s="774"/>
      <c r="K23" s="774"/>
      <c r="L23" s="775"/>
      <c r="M23" s="6"/>
      <c r="N23" s="164"/>
      <c r="O23" s="13"/>
    </row>
    <row r="24" spans="1:15" ht="12.75" customHeight="1" thickBot="1" x14ac:dyDescent="0.25">
      <c r="A24" s="14"/>
      <c r="B24" s="1198"/>
      <c r="C24" s="1199"/>
      <c r="D24" s="1199"/>
      <c r="E24" s="1024"/>
      <c r="F24" s="1024"/>
      <c r="G24" s="1024"/>
      <c r="H24" s="306"/>
      <c r="I24" s="796"/>
      <c r="J24" s="796"/>
      <c r="K24" s="796"/>
      <c r="L24" s="797"/>
      <c r="M24" s="6"/>
      <c r="N24" s="164"/>
      <c r="O24" s="13"/>
    </row>
    <row r="25" spans="1:15" ht="12.75" customHeight="1" x14ac:dyDescent="0.2">
      <c r="A25" s="14"/>
      <c r="B25" s="1194" t="s">
        <v>439</v>
      </c>
      <c r="C25" s="1195"/>
      <c r="D25" s="1195"/>
      <c r="E25" s="1031" t="s">
        <v>204</v>
      </c>
      <c r="F25" s="1031"/>
      <c r="G25" s="1031"/>
      <c r="H25" s="304"/>
      <c r="I25" s="1028"/>
      <c r="J25" s="1028"/>
      <c r="K25" s="1028"/>
      <c r="L25" s="1201"/>
      <c r="M25" s="6"/>
      <c r="N25" s="164"/>
      <c r="O25" s="13"/>
    </row>
    <row r="26" spans="1:15" ht="12.75" customHeight="1" x14ac:dyDescent="0.2">
      <c r="A26" s="14"/>
      <c r="B26" s="1196"/>
      <c r="C26" s="1197"/>
      <c r="D26" s="1197"/>
      <c r="E26" s="1018" t="s">
        <v>205</v>
      </c>
      <c r="F26" s="1018"/>
      <c r="G26" s="1018"/>
      <c r="H26" s="349"/>
      <c r="I26" s="774"/>
      <c r="J26" s="774"/>
      <c r="K26" s="774"/>
      <c r="L26" s="775"/>
      <c r="M26" s="6"/>
      <c r="N26" s="164"/>
      <c r="O26" s="13"/>
    </row>
    <row r="27" spans="1:15" ht="12.75" customHeight="1" thickBot="1" x14ac:dyDescent="0.25">
      <c r="A27" s="14"/>
      <c r="B27" s="1196"/>
      <c r="C27" s="1197"/>
      <c r="D27" s="1197"/>
      <c r="E27" s="1018" t="s">
        <v>206</v>
      </c>
      <c r="F27" s="1018"/>
      <c r="G27" s="1018"/>
      <c r="H27" s="305"/>
      <c r="I27" s="774"/>
      <c r="J27" s="774"/>
      <c r="K27" s="774"/>
      <c r="L27" s="775"/>
      <c r="M27" s="6"/>
      <c r="N27" s="164"/>
      <c r="O27" s="13"/>
    </row>
    <row r="28" spans="1:15" ht="12.75" customHeight="1" thickTop="1" x14ac:dyDescent="0.2">
      <c r="A28" s="14"/>
      <c r="B28" s="1196"/>
      <c r="C28" s="1197"/>
      <c r="D28" s="1197"/>
      <c r="E28" s="1018" t="s">
        <v>66</v>
      </c>
      <c r="F28" s="1018"/>
      <c r="G28" s="1018"/>
      <c r="H28" s="305"/>
      <c r="I28" s="1202"/>
      <c r="J28" s="774"/>
      <c r="K28" s="774"/>
      <c r="L28" s="775"/>
      <c r="M28" s="6"/>
      <c r="N28" s="1203"/>
      <c r="O28" s="13"/>
    </row>
    <row r="29" spans="1:15" ht="12.75" customHeight="1" thickBot="1" x14ac:dyDescent="0.25">
      <c r="A29" s="14"/>
      <c r="B29" s="1196"/>
      <c r="C29" s="1197"/>
      <c r="D29" s="1197"/>
      <c r="E29" s="1018" t="s">
        <v>207</v>
      </c>
      <c r="F29" s="1018"/>
      <c r="G29" s="1018"/>
      <c r="H29" s="305"/>
      <c r="I29" s="774"/>
      <c r="J29" s="774"/>
      <c r="K29" s="774"/>
      <c r="L29" s="775"/>
      <c r="M29" s="6"/>
      <c r="N29" s="1204"/>
      <c r="O29" s="13"/>
    </row>
    <row r="30" spans="1:15" ht="12.75" customHeight="1" thickTop="1" x14ac:dyDescent="0.2">
      <c r="A30" s="14"/>
      <c r="B30" s="1196"/>
      <c r="C30" s="1197"/>
      <c r="D30" s="1197"/>
      <c r="E30" s="1018" t="s">
        <v>208</v>
      </c>
      <c r="F30" s="1018"/>
      <c r="G30" s="1018"/>
      <c r="H30" s="305"/>
      <c r="I30" s="774"/>
      <c r="J30" s="774"/>
      <c r="K30" s="774"/>
      <c r="L30" s="775"/>
      <c r="M30" s="6"/>
      <c r="N30" s="164"/>
      <c r="O30" s="13"/>
    </row>
    <row r="31" spans="1:15" ht="12.75" customHeight="1" x14ac:dyDescent="0.2">
      <c r="A31" s="14"/>
      <c r="B31" s="1196"/>
      <c r="C31" s="1197"/>
      <c r="D31" s="1197"/>
      <c r="E31" s="1018" t="s">
        <v>69</v>
      </c>
      <c r="F31" s="1018"/>
      <c r="G31" s="1018"/>
      <c r="H31" s="305"/>
      <c r="I31" s="774"/>
      <c r="J31" s="774"/>
      <c r="K31" s="774"/>
      <c r="L31" s="775"/>
      <c r="M31" s="6"/>
      <c r="N31" s="164"/>
      <c r="O31" s="13"/>
    </row>
    <row r="32" spans="1:15" ht="12.75" customHeight="1" x14ac:dyDescent="0.2">
      <c r="A32" s="14"/>
      <c r="B32" s="1196"/>
      <c r="C32" s="1197"/>
      <c r="D32" s="1197"/>
      <c r="E32" s="1018" t="s">
        <v>70</v>
      </c>
      <c r="F32" s="1018"/>
      <c r="G32" s="1018"/>
      <c r="H32" s="305"/>
      <c r="I32" s="774"/>
      <c r="J32" s="774"/>
      <c r="K32" s="774"/>
      <c r="L32" s="775"/>
      <c r="M32" s="6"/>
      <c r="N32" s="164"/>
      <c r="O32" s="13"/>
    </row>
    <row r="33" spans="1:15" ht="12.75" customHeight="1" thickBot="1" x14ac:dyDescent="0.25">
      <c r="A33" s="14"/>
      <c r="B33" s="1198"/>
      <c r="C33" s="1199"/>
      <c r="D33" s="1199"/>
      <c r="E33" s="1024"/>
      <c r="F33" s="1024"/>
      <c r="G33" s="1024"/>
      <c r="H33" s="306"/>
      <c r="I33" s="796"/>
      <c r="J33" s="796"/>
      <c r="K33" s="796"/>
      <c r="L33" s="797"/>
      <c r="M33" s="6"/>
      <c r="N33" s="164"/>
      <c r="O33" s="13"/>
    </row>
    <row r="34" spans="1:15" ht="12.75" customHeight="1" x14ac:dyDescent="0.2">
      <c r="A34" s="14"/>
      <c r="B34" s="1194" t="s">
        <v>440</v>
      </c>
      <c r="C34" s="1195"/>
      <c r="D34" s="1195"/>
      <c r="E34" s="1031" t="s">
        <v>209</v>
      </c>
      <c r="F34" s="1031"/>
      <c r="G34" s="1031"/>
      <c r="H34" s="304"/>
      <c r="I34" s="1028"/>
      <c r="J34" s="1028"/>
      <c r="K34" s="1028"/>
      <c r="L34" s="1201"/>
      <c r="M34" s="6"/>
      <c r="N34" s="164"/>
      <c r="O34" s="13"/>
    </row>
    <row r="35" spans="1:15" ht="12.75" customHeight="1" x14ac:dyDescent="0.2">
      <c r="A35" s="14"/>
      <c r="B35" s="1196"/>
      <c r="C35" s="1197"/>
      <c r="D35" s="1197"/>
      <c r="E35" s="1018" t="s">
        <v>210</v>
      </c>
      <c r="F35" s="1018"/>
      <c r="G35" s="1018"/>
      <c r="H35" s="305"/>
      <c r="I35" s="1202"/>
      <c r="J35" s="774"/>
      <c r="K35" s="774"/>
      <c r="L35" s="775"/>
      <c r="M35" s="6"/>
      <c r="N35" s="164"/>
      <c r="O35" s="13"/>
    </row>
    <row r="36" spans="1:15" ht="12.75" customHeight="1" x14ac:dyDescent="0.2">
      <c r="A36" s="14"/>
      <c r="B36" s="1196"/>
      <c r="C36" s="1197"/>
      <c r="D36" s="1197"/>
      <c r="E36" s="1018" t="s">
        <v>211</v>
      </c>
      <c r="F36" s="1018"/>
      <c r="G36" s="1018"/>
      <c r="H36" s="305"/>
      <c r="I36" s="774"/>
      <c r="J36" s="774"/>
      <c r="K36" s="774"/>
      <c r="L36" s="775"/>
      <c r="M36" s="6"/>
      <c r="N36" s="164"/>
      <c r="O36" s="13"/>
    </row>
    <row r="37" spans="1:15" ht="12.75" customHeight="1" x14ac:dyDescent="0.2">
      <c r="A37" s="14"/>
      <c r="B37" s="1196"/>
      <c r="C37" s="1197"/>
      <c r="D37" s="1197"/>
      <c r="E37" s="1018" t="s">
        <v>65</v>
      </c>
      <c r="F37" s="1018"/>
      <c r="G37" s="1018"/>
      <c r="H37" s="349"/>
      <c r="I37" s="774"/>
      <c r="J37" s="774"/>
      <c r="K37" s="774"/>
      <c r="L37" s="775"/>
      <c r="M37" s="6"/>
      <c r="N37" s="164"/>
      <c r="O37" s="13"/>
    </row>
    <row r="38" spans="1:15" ht="12.75" customHeight="1" thickBot="1" x14ac:dyDescent="0.25">
      <c r="A38" s="14"/>
      <c r="B38" s="1196"/>
      <c r="C38" s="1197"/>
      <c r="D38" s="1197"/>
      <c r="E38" s="1018" t="s">
        <v>66</v>
      </c>
      <c r="F38" s="1018"/>
      <c r="G38" s="1018"/>
      <c r="H38" s="305"/>
      <c r="I38" s="774"/>
      <c r="J38" s="774"/>
      <c r="K38" s="774"/>
      <c r="L38" s="775"/>
      <c r="M38" s="6"/>
      <c r="N38" s="164"/>
      <c r="O38" s="13"/>
    </row>
    <row r="39" spans="1:15" ht="12.75" customHeight="1" thickTop="1" x14ac:dyDescent="0.2">
      <c r="A39" s="14"/>
      <c r="B39" s="1196"/>
      <c r="C39" s="1197"/>
      <c r="D39" s="1197"/>
      <c r="E39" s="1018" t="s">
        <v>212</v>
      </c>
      <c r="F39" s="1018"/>
      <c r="G39" s="1018"/>
      <c r="H39" s="305"/>
      <c r="I39" s="774"/>
      <c r="J39" s="774"/>
      <c r="K39" s="774"/>
      <c r="L39" s="775"/>
      <c r="M39" s="6"/>
      <c r="N39" s="1203"/>
      <c r="O39" s="13"/>
    </row>
    <row r="40" spans="1:15" ht="12.75" customHeight="1" thickBot="1" x14ac:dyDescent="0.25">
      <c r="A40" s="14"/>
      <c r="B40" s="1196"/>
      <c r="C40" s="1197"/>
      <c r="D40" s="1197"/>
      <c r="E40" s="1018" t="s">
        <v>213</v>
      </c>
      <c r="F40" s="1018"/>
      <c r="G40" s="1018"/>
      <c r="H40" s="305"/>
      <c r="I40" s="774"/>
      <c r="J40" s="774"/>
      <c r="K40" s="774"/>
      <c r="L40" s="775"/>
      <c r="M40" s="6"/>
      <c r="N40" s="1204"/>
      <c r="O40" s="13"/>
    </row>
    <row r="41" spans="1:15" ht="12.75" customHeight="1" thickTop="1" x14ac:dyDescent="0.2">
      <c r="A41" s="14"/>
      <c r="B41" s="1196"/>
      <c r="C41" s="1197"/>
      <c r="D41" s="1197"/>
      <c r="E41" s="1018" t="s">
        <v>214</v>
      </c>
      <c r="F41" s="1018"/>
      <c r="G41" s="1018"/>
      <c r="H41" s="305"/>
      <c r="I41" s="774"/>
      <c r="J41" s="774"/>
      <c r="K41" s="774"/>
      <c r="L41" s="775"/>
      <c r="M41" s="6"/>
      <c r="N41" s="164"/>
      <c r="O41" s="13"/>
    </row>
    <row r="42" spans="1:15" ht="12.75" customHeight="1" x14ac:dyDescent="0.2">
      <c r="A42" s="14"/>
      <c r="B42" s="1196"/>
      <c r="C42" s="1197"/>
      <c r="D42" s="1197"/>
      <c r="E42" s="1018" t="s">
        <v>69</v>
      </c>
      <c r="F42" s="1018"/>
      <c r="G42" s="1018"/>
      <c r="H42" s="305"/>
      <c r="I42" s="774"/>
      <c r="J42" s="774"/>
      <c r="K42" s="774"/>
      <c r="L42" s="775"/>
      <c r="M42" s="6"/>
      <c r="N42" s="164"/>
      <c r="O42" s="13"/>
    </row>
    <row r="43" spans="1:15" ht="12.75" customHeight="1" x14ac:dyDescent="0.2">
      <c r="A43" s="14"/>
      <c r="B43" s="1196"/>
      <c r="C43" s="1197"/>
      <c r="D43" s="1197"/>
      <c r="E43" s="1018" t="s">
        <v>215</v>
      </c>
      <c r="F43" s="1018"/>
      <c r="G43" s="1018"/>
      <c r="H43" s="305"/>
      <c r="I43" s="774"/>
      <c r="J43" s="774"/>
      <c r="K43" s="774"/>
      <c r="L43" s="775"/>
      <c r="M43" s="6"/>
      <c r="N43" s="164"/>
      <c r="O43" s="13"/>
    </row>
    <row r="44" spans="1:15" ht="12.75" customHeight="1" x14ac:dyDescent="0.2">
      <c r="A44" s="14"/>
      <c r="B44" s="1196"/>
      <c r="C44" s="1197"/>
      <c r="D44" s="1197"/>
      <c r="E44" s="1018" t="s">
        <v>216</v>
      </c>
      <c r="F44" s="1018"/>
      <c r="G44" s="1018"/>
      <c r="H44" s="305"/>
      <c r="I44" s="774"/>
      <c r="J44" s="774"/>
      <c r="K44" s="774"/>
      <c r="L44" s="775"/>
      <c r="M44" s="6"/>
      <c r="N44" s="164"/>
      <c r="O44" s="13"/>
    </row>
    <row r="45" spans="1:15" ht="12.75" customHeight="1" x14ac:dyDescent="0.2">
      <c r="A45" s="14"/>
      <c r="B45" s="1196"/>
      <c r="C45" s="1197"/>
      <c r="D45" s="1197"/>
      <c r="E45" s="1018" t="s">
        <v>70</v>
      </c>
      <c r="F45" s="1018"/>
      <c r="G45" s="1018"/>
      <c r="H45" s="305"/>
      <c r="I45" s="774"/>
      <c r="J45" s="774"/>
      <c r="K45" s="774"/>
      <c r="L45" s="775"/>
      <c r="M45" s="6"/>
      <c r="N45" s="164"/>
      <c r="O45" s="13"/>
    </row>
    <row r="46" spans="1:15" ht="12.75" customHeight="1" thickBot="1" x14ac:dyDescent="0.25">
      <c r="A46" s="14"/>
      <c r="B46" s="1198"/>
      <c r="C46" s="1199"/>
      <c r="D46" s="1199"/>
      <c r="E46" s="1024" t="s">
        <v>378</v>
      </c>
      <c r="F46" s="1024"/>
      <c r="G46" s="1024"/>
      <c r="H46" s="306"/>
      <c r="I46" s="796"/>
      <c r="J46" s="796"/>
      <c r="K46" s="796"/>
      <c r="L46" s="797"/>
      <c r="M46" s="6"/>
      <c r="N46" s="164"/>
      <c r="O46" s="13"/>
    </row>
    <row r="47" spans="1:15" s="6" customFormat="1" ht="12.75" customHeight="1" x14ac:dyDescent="0.2">
      <c r="A47" s="14"/>
      <c r="B47" s="1194" t="s">
        <v>441</v>
      </c>
      <c r="C47" s="1195"/>
      <c r="D47" s="1195"/>
      <c r="E47" s="1031" t="s">
        <v>217</v>
      </c>
      <c r="F47" s="1031"/>
      <c r="G47" s="1031"/>
      <c r="H47" s="304"/>
      <c r="I47" s="1028"/>
      <c r="J47" s="1028"/>
      <c r="K47" s="1028"/>
      <c r="L47" s="1201"/>
      <c r="N47" s="164"/>
      <c r="O47" s="13"/>
    </row>
    <row r="48" spans="1:15" ht="12.75" customHeight="1" thickBot="1" x14ac:dyDescent="0.25">
      <c r="A48" s="14"/>
      <c r="B48" s="1196"/>
      <c r="C48" s="1197"/>
      <c r="D48" s="1197"/>
      <c r="E48" s="1018" t="s">
        <v>218</v>
      </c>
      <c r="F48" s="1018"/>
      <c r="G48" s="1018"/>
      <c r="H48" s="349"/>
      <c r="I48" s="1202"/>
      <c r="J48" s="774"/>
      <c r="K48" s="774"/>
      <c r="L48" s="775"/>
      <c r="M48" s="6"/>
      <c r="N48" s="164"/>
      <c r="O48" s="13"/>
    </row>
    <row r="49" spans="1:15" ht="12.75" customHeight="1" thickTop="1" x14ac:dyDescent="0.2">
      <c r="A49" s="14"/>
      <c r="B49" s="1196"/>
      <c r="C49" s="1197"/>
      <c r="D49" s="1197"/>
      <c r="E49" s="1018" t="s">
        <v>219</v>
      </c>
      <c r="F49" s="1018"/>
      <c r="G49" s="1018"/>
      <c r="H49" s="305"/>
      <c r="I49" s="774"/>
      <c r="J49" s="774"/>
      <c r="K49" s="774"/>
      <c r="L49" s="775"/>
      <c r="M49" s="6"/>
      <c r="N49" s="1203"/>
      <c r="O49" s="13"/>
    </row>
    <row r="50" spans="1:15" ht="12.75" customHeight="1" thickBot="1" x14ac:dyDescent="0.25">
      <c r="A50" s="14"/>
      <c r="B50" s="1196"/>
      <c r="C50" s="1197"/>
      <c r="D50" s="1197"/>
      <c r="E50" s="1018" t="s">
        <v>220</v>
      </c>
      <c r="F50" s="1018"/>
      <c r="G50" s="1018"/>
      <c r="H50" s="305"/>
      <c r="I50" s="774"/>
      <c r="J50" s="774"/>
      <c r="K50" s="774"/>
      <c r="L50" s="775"/>
      <c r="M50" s="6"/>
      <c r="N50" s="1204"/>
      <c r="O50" s="13"/>
    </row>
    <row r="51" spans="1:15" ht="12.75" customHeight="1" thickTop="1" x14ac:dyDescent="0.2">
      <c r="A51" s="14"/>
      <c r="B51" s="1196"/>
      <c r="C51" s="1197"/>
      <c r="D51" s="1197"/>
      <c r="E51" s="1018" t="s">
        <v>69</v>
      </c>
      <c r="F51" s="1018"/>
      <c r="G51" s="1018"/>
      <c r="H51" s="305"/>
      <c r="I51" s="774"/>
      <c r="J51" s="774"/>
      <c r="K51" s="774"/>
      <c r="L51" s="775"/>
      <c r="M51" s="6"/>
      <c r="N51" s="164"/>
      <c r="O51" s="13"/>
    </row>
    <row r="52" spans="1:15" ht="12.75" customHeight="1" x14ac:dyDescent="0.2">
      <c r="A52" s="14"/>
      <c r="B52" s="1196"/>
      <c r="C52" s="1197"/>
      <c r="D52" s="1197"/>
      <c r="E52" s="1018" t="s">
        <v>70</v>
      </c>
      <c r="F52" s="1018"/>
      <c r="G52" s="1018"/>
      <c r="H52" s="305"/>
      <c r="I52" s="774"/>
      <c r="J52" s="774"/>
      <c r="K52" s="774"/>
      <c r="L52" s="775"/>
      <c r="M52" s="6"/>
      <c r="N52" s="164"/>
      <c r="O52" s="13"/>
    </row>
    <row r="53" spans="1:15" ht="12.75" customHeight="1" thickBot="1" x14ac:dyDescent="0.25">
      <c r="A53" s="14"/>
      <c r="B53" s="1198"/>
      <c r="C53" s="1199"/>
      <c r="D53" s="1199"/>
      <c r="E53" s="1024"/>
      <c r="F53" s="1024"/>
      <c r="G53" s="1024"/>
      <c r="H53" s="306"/>
      <c r="I53" s="796"/>
      <c r="J53" s="796"/>
      <c r="K53" s="796"/>
      <c r="L53" s="797"/>
      <c r="M53" s="6"/>
      <c r="N53" s="164"/>
      <c r="O53" s="13"/>
    </row>
    <row r="54" spans="1:15" ht="12.75" customHeight="1" thickBot="1" x14ac:dyDescent="0.25">
      <c r="A54" s="14"/>
      <c r="B54" s="1194" t="s">
        <v>442</v>
      </c>
      <c r="C54" s="1195"/>
      <c r="D54" s="1195"/>
      <c r="E54" s="1031" t="s">
        <v>221</v>
      </c>
      <c r="F54" s="1031"/>
      <c r="G54" s="1031"/>
      <c r="H54" s="348"/>
      <c r="I54" s="1028"/>
      <c r="J54" s="1028"/>
      <c r="K54" s="1028"/>
      <c r="L54" s="1201"/>
      <c r="M54" s="6"/>
      <c r="N54" s="164"/>
      <c r="O54" s="13"/>
    </row>
    <row r="55" spans="1:15" ht="12.75" customHeight="1" thickTop="1" x14ac:dyDescent="0.2">
      <c r="A55" s="14"/>
      <c r="B55" s="1196"/>
      <c r="C55" s="1197"/>
      <c r="D55" s="1197"/>
      <c r="E55" s="1018" t="s">
        <v>222</v>
      </c>
      <c r="F55" s="1018"/>
      <c r="G55" s="1018"/>
      <c r="H55" s="305"/>
      <c r="I55" s="774"/>
      <c r="J55" s="774"/>
      <c r="K55" s="774"/>
      <c r="L55" s="775"/>
      <c r="M55" s="6"/>
      <c r="N55" s="1203"/>
      <c r="O55" s="13"/>
    </row>
    <row r="56" spans="1:15" ht="12.75" customHeight="1" thickBot="1" x14ac:dyDescent="0.25">
      <c r="A56" s="14"/>
      <c r="B56" s="1196"/>
      <c r="C56" s="1197"/>
      <c r="D56" s="1197"/>
      <c r="E56" s="1018" t="s">
        <v>223</v>
      </c>
      <c r="F56" s="1018"/>
      <c r="G56" s="1018"/>
      <c r="H56" s="305"/>
      <c r="I56" s="774"/>
      <c r="J56" s="774"/>
      <c r="K56" s="774"/>
      <c r="L56" s="775"/>
      <c r="M56" s="6"/>
      <c r="N56" s="1204"/>
      <c r="O56" s="13"/>
    </row>
    <row r="57" spans="1:15" ht="12.75" customHeight="1" thickTop="1" x14ac:dyDescent="0.2">
      <c r="A57" s="14"/>
      <c r="B57" s="1196"/>
      <c r="C57" s="1197"/>
      <c r="D57" s="1197"/>
      <c r="E57" s="1018" t="s">
        <v>70</v>
      </c>
      <c r="F57" s="1018"/>
      <c r="G57" s="1018"/>
      <c r="H57" s="305"/>
      <c r="I57" s="1202"/>
      <c r="J57" s="774"/>
      <c r="K57" s="774"/>
      <c r="L57" s="775"/>
      <c r="M57" s="6"/>
      <c r="N57" s="164"/>
      <c r="O57" s="13"/>
    </row>
    <row r="58" spans="1:15" ht="12.75" customHeight="1" thickBot="1" x14ac:dyDescent="0.25">
      <c r="A58" s="14"/>
      <c r="B58" s="1198"/>
      <c r="C58" s="1199"/>
      <c r="D58" s="1199"/>
      <c r="E58" s="1024"/>
      <c r="F58" s="1024"/>
      <c r="G58" s="1024"/>
      <c r="H58" s="306"/>
      <c r="I58" s="796"/>
      <c r="J58" s="796"/>
      <c r="K58" s="796"/>
      <c r="L58" s="797"/>
      <c r="M58" s="6"/>
      <c r="N58" s="164"/>
      <c r="O58" s="13"/>
    </row>
    <row r="59" spans="1:15" ht="13.5" thickBot="1" x14ac:dyDescent="0.25">
      <c r="A59" s="15"/>
      <c r="B59" s="112"/>
      <c r="C59" s="112"/>
      <c r="D59" s="112"/>
      <c r="E59" s="16"/>
      <c r="F59" s="16"/>
      <c r="G59" s="16"/>
      <c r="H59" s="16"/>
      <c r="I59" s="16"/>
      <c r="J59" s="16"/>
      <c r="K59" s="16"/>
      <c r="L59" s="16"/>
      <c r="M59" s="16"/>
      <c r="N59" s="209"/>
      <c r="O59" s="17"/>
    </row>
    <row r="60" spans="1:15" x14ac:dyDescent="0.2">
      <c r="N60" s="159"/>
    </row>
    <row r="61" spans="1:15" x14ac:dyDescent="0.2">
      <c r="N61" s="159"/>
    </row>
    <row r="62" spans="1:15" x14ac:dyDescent="0.2">
      <c r="N62" s="159"/>
    </row>
    <row r="63" spans="1:15" x14ac:dyDescent="0.2">
      <c r="N63" s="159"/>
    </row>
    <row r="64" spans="1:15" x14ac:dyDescent="0.2">
      <c r="N64" s="159"/>
    </row>
  </sheetData>
  <customSheetViews>
    <customSheetView guid="{FB45E732-85AD-4825-A950-9CD6E0F44EF3}" showPageBreaks="1" showRuler="0" topLeftCell="A44">
      <selection activeCell="T48" sqref="T48"/>
      <pageMargins left="0.75" right="0.75" top="0.35" bottom="0.28000000000000003" header="0.34" footer="0.31"/>
      <pageSetup orientation="portrait" horizontalDpi="4294967293" verticalDpi="300" r:id="rId1"/>
      <headerFooter alignWithMargins="0"/>
    </customSheetView>
  </customSheetViews>
  <mergeCells count="105">
    <mergeCell ref="I58:L58"/>
    <mergeCell ref="I57:L57"/>
    <mergeCell ref="E52:G52"/>
    <mergeCell ref="E45:G45"/>
    <mergeCell ref="I47:L47"/>
    <mergeCell ref="I45:L45"/>
    <mergeCell ref="I44:L44"/>
    <mergeCell ref="I46:L46"/>
    <mergeCell ref="I40:L40"/>
    <mergeCell ref="I42:L42"/>
    <mergeCell ref="I43:L43"/>
    <mergeCell ref="I41:L41"/>
    <mergeCell ref="E58:G58"/>
    <mergeCell ref="E49:G49"/>
    <mergeCell ref="E50:G50"/>
    <mergeCell ref="E55:G55"/>
    <mergeCell ref="E57:G57"/>
    <mergeCell ref="E54:G54"/>
    <mergeCell ref="E51:G51"/>
    <mergeCell ref="N55:N56"/>
    <mergeCell ref="B11:N12"/>
    <mergeCell ref="B10:N10"/>
    <mergeCell ref="E35:G35"/>
    <mergeCell ref="N20:N21"/>
    <mergeCell ref="N39:N40"/>
    <mergeCell ref="N28:N29"/>
    <mergeCell ref="N49:N50"/>
    <mergeCell ref="I48:L48"/>
    <mergeCell ref="E37:G37"/>
    <mergeCell ref="E47:G47"/>
    <mergeCell ref="B34:D46"/>
    <mergeCell ref="E39:G39"/>
    <mergeCell ref="E42:G42"/>
    <mergeCell ref="B47:D53"/>
    <mergeCell ref="E48:G48"/>
    <mergeCell ref="E36:G36"/>
    <mergeCell ref="E22:G22"/>
    <mergeCell ref="I55:L55"/>
    <mergeCell ref="E56:G56"/>
    <mergeCell ref="E53:G53"/>
    <mergeCell ref="I49:L49"/>
    <mergeCell ref="I32:L32"/>
    <mergeCell ref="B54:D58"/>
    <mergeCell ref="I37:L37"/>
    <mergeCell ref="I38:L38"/>
    <mergeCell ref="I39:L39"/>
    <mergeCell ref="E40:G40"/>
    <mergeCell ref="E41:G41"/>
    <mergeCell ref="I56:L56"/>
    <mergeCell ref="I50:L50"/>
    <mergeCell ref="I51:L51"/>
    <mergeCell ref="I53:L53"/>
    <mergeCell ref="I54:L54"/>
    <mergeCell ref="I52:L52"/>
    <mergeCell ref="E46:G46"/>
    <mergeCell ref="E43:G43"/>
    <mergeCell ref="E44:G44"/>
    <mergeCell ref="E23:G23"/>
    <mergeCell ref="I31:L31"/>
    <mergeCell ref="I33:L33"/>
    <mergeCell ref="E32:G32"/>
    <mergeCell ref="E33:G33"/>
    <mergeCell ref="E34:G34"/>
    <mergeCell ref="E38:G38"/>
    <mergeCell ref="B25:D33"/>
    <mergeCell ref="E31:G31"/>
    <mergeCell ref="E29:G29"/>
    <mergeCell ref="E27:G27"/>
    <mergeCell ref="E30:G30"/>
    <mergeCell ref="E26:G26"/>
    <mergeCell ref="I25:L25"/>
    <mergeCell ref="I26:L26"/>
    <mergeCell ref="E25:G25"/>
    <mergeCell ref="I29:L29"/>
    <mergeCell ref="I30:L30"/>
    <mergeCell ref="I28:L28"/>
    <mergeCell ref="E28:G28"/>
    <mergeCell ref="I27:L27"/>
    <mergeCell ref="I34:L34"/>
    <mergeCell ref="I35:L35"/>
    <mergeCell ref="I36:L36"/>
    <mergeCell ref="B8:N8"/>
    <mergeCell ref="B1:L1"/>
    <mergeCell ref="H16:H17"/>
    <mergeCell ref="I16:L17"/>
    <mergeCell ref="B9:N9"/>
    <mergeCell ref="B2:N4"/>
    <mergeCell ref="B13:N13"/>
    <mergeCell ref="E21:G21"/>
    <mergeCell ref="I21:L21"/>
    <mergeCell ref="N16:N19"/>
    <mergeCell ref="B16:D17"/>
    <mergeCell ref="E16:G17"/>
    <mergeCell ref="B18:D24"/>
    <mergeCell ref="I19:L19"/>
    <mergeCell ref="I20:L20"/>
    <mergeCell ref="E19:G19"/>
    <mergeCell ref="E20:G20"/>
    <mergeCell ref="E18:G18"/>
    <mergeCell ref="I18:L18"/>
    <mergeCell ref="B14:N14"/>
    <mergeCell ref="I22:L22"/>
    <mergeCell ref="I23:L23"/>
    <mergeCell ref="I24:L24"/>
    <mergeCell ref="E24:G24"/>
  </mergeCells>
  <phoneticPr fontId="2" type="noConversion"/>
  <pageMargins left="0.75" right="0.65972222222222221" top="0.35" bottom="0.28000000000000003" header="0.34" footer="0.31"/>
  <pageSetup orientation="portrait" horizontalDpi="4294967293" verticalDpi="300"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activeCell="C35" sqref="C35:C36"/>
    </sheetView>
  </sheetViews>
  <sheetFormatPr defaultColWidth="5.7109375" defaultRowHeight="12.75" x14ac:dyDescent="0.2"/>
  <cols>
    <col min="1" max="1" width="1" customWidth="1"/>
    <col min="2" max="2" width="7.7109375" customWidth="1"/>
    <col min="3" max="3" width="9.42578125" customWidth="1"/>
    <col min="4" max="4" width="7.5703125" customWidth="1"/>
    <col min="5" max="5" width="8.140625" customWidth="1"/>
    <col min="6" max="6" width="7.7109375" customWidth="1"/>
    <col min="7" max="7" width="7.28515625" customWidth="1"/>
    <col min="8" max="8" width="6.7109375" customWidth="1"/>
    <col min="9" max="9" width="7.140625" customWidth="1"/>
    <col min="10" max="10" width="7" customWidth="1"/>
    <col min="11" max="11" width="7.140625" customWidth="1"/>
    <col min="12" max="12" width="6.5703125" customWidth="1"/>
    <col min="13" max="13" width="7" customWidth="1"/>
    <col min="14" max="14" width="1" customWidth="1"/>
  </cols>
  <sheetData>
    <row r="1" spans="1:14" ht="18" x14ac:dyDescent="0.25">
      <c r="A1" s="56"/>
      <c r="B1" s="723" t="s">
        <v>503</v>
      </c>
      <c r="C1" s="723"/>
      <c r="D1" s="723"/>
      <c r="E1" s="723"/>
      <c r="F1" s="723"/>
      <c r="G1" s="723"/>
      <c r="H1" s="723"/>
      <c r="I1" s="723"/>
      <c r="J1" s="723"/>
      <c r="K1" s="10"/>
      <c r="L1" s="10"/>
      <c r="M1" s="10"/>
      <c r="N1" s="11"/>
    </row>
    <row r="2" spans="1:14" ht="6.75" customHeight="1" x14ac:dyDescent="0.25">
      <c r="A2" s="14"/>
      <c r="B2" s="131"/>
      <c r="C2" s="131"/>
      <c r="D2" s="131"/>
      <c r="E2" s="131"/>
      <c r="F2" s="131"/>
      <c r="G2" s="131"/>
      <c r="H2" s="131"/>
      <c r="I2" s="131"/>
      <c r="J2" s="6"/>
      <c r="K2" s="6"/>
      <c r="L2" s="6"/>
      <c r="M2" s="6"/>
      <c r="N2" s="13"/>
    </row>
    <row r="3" spans="1:14" ht="14.25" customHeight="1" thickBot="1" x14ac:dyDescent="0.3">
      <c r="A3" s="29"/>
      <c r="B3" s="1242" t="s">
        <v>323</v>
      </c>
      <c r="C3" s="1242"/>
      <c r="D3" s="1242"/>
      <c r="E3" s="1242"/>
      <c r="F3" s="131"/>
      <c r="G3" s="131"/>
      <c r="H3" s="131"/>
      <c r="I3" s="131"/>
      <c r="J3" s="6"/>
      <c r="K3" s="6"/>
      <c r="L3" s="6"/>
      <c r="M3" s="6"/>
      <c r="N3" s="13"/>
    </row>
    <row r="4" spans="1:14" s="157" customFormat="1" ht="17.25" customHeight="1" thickBot="1" x14ac:dyDescent="0.25">
      <c r="A4" s="196"/>
      <c r="B4" s="1230" t="s">
        <v>276</v>
      </c>
      <c r="C4" s="916"/>
      <c r="D4" s="1230" t="s">
        <v>277</v>
      </c>
      <c r="E4" s="917"/>
      <c r="F4" s="787" t="s">
        <v>37</v>
      </c>
      <c r="G4" s="787"/>
      <c r="H4" s="787"/>
      <c r="I4" s="787"/>
      <c r="J4" s="787"/>
      <c r="K4" s="787"/>
      <c r="L4" s="787"/>
      <c r="M4" s="788"/>
      <c r="N4" s="210"/>
    </row>
    <row r="5" spans="1:14" ht="14.45" customHeight="1" x14ac:dyDescent="0.2">
      <c r="A5" s="60"/>
      <c r="B5" s="762" t="s">
        <v>264</v>
      </c>
      <c r="C5" s="763"/>
      <c r="D5" s="1219" t="s">
        <v>497</v>
      </c>
      <c r="E5" s="1220"/>
      <c r="F5" s="807" t="s">
        <v>54</v>
      </c>
      <c r="G5" s="807"/>
      <c r="H5" s="807"/>
      <c r="I5" s="807"/>
      <c r="J5" s="807"/>
      <c r="K5" s="807"/>
      <c r="L5" s="807"/>
      <c r="M5" s="808"/>
      <c r="N5" s="13"/>
    </row>
    <row r="6" spans="1:14" x14ac:dyDescent="0.2">
      <c r="A6" s="60"/>
      <c r="B6" s="1243"/>
      <c r="C6" s="1000"/>
      <c r="D6" s="1219"/>
      <c r="E6" s="1220"/>
      <c r="F6" s="809"/>
      <c r="G6" s="809"/>
      <c r="H6" s="809"/>
      <c r="I6" s="809"/>
      <c r="J6" s="809"/>
      <c r="K6" s="809"/>
      <c r="L6" s="809"/>
      <c r="M6" s="810"/>
      <c r="N6" s="13"/>
    </row>
    <row r="7" spans="1:14" ht="12.75" customHeight="1" x14ac:dyDescent="0.2">
      <c r="A7" s="14"/>
      <c r="B7" s="758" t="s">
        <v>265</v>
      </c>
      <c r="C7" s="759"/>
      <c r="D7" s="939" t="s">
        <v>484</v>
      </c>
      <c r="E7" s="940"/>
      <c r="F7" s="1141" t="s">
        <v>57</v>
      </c>
      <c r="G7" s="1141"/>
      <c r="H7" s="1141"/>
      <c r="I7" s="1141"/>
      <c r="J7" s="1141"/>
      <c r="K7" s="1141"/>
      <c r="L7" s="1141"/>
      <c r="M7" s="1142"/>
      <c r="N7" s="13"/>
    </row>
    <row r="8" spans="1:14" ht="16.149999999999999" customHeight="1" x14ac:dyDescent="0.2">
      <c r="A8" s="14"/>
      <c r="B8" s="760"/>
      <c r="C8" s="759"/>
      <c r="D8" s="937"/>
      <c r="E8" s="938"/>
      <c r="F8" s="809"/>
      <c r="G8" s="809"/>
      <c r="H8" s="809"/>
      <c r="I8" s="809"/>
      <c r="J8" s="809"/>
      <c r="K8" s="809"/>
      <c r="L8" s="809"/>
      <c r="M8" s="810"/>
      <c r="N8" s="13"/>
    </row>
    <row r="9" spans="1:14" ht="12.75" customHeight="1" x14ac:dyDescent="0.2">
      <c r="A9" s="14"/>
      <c r="B9" s="758" t="s">
        <v>266</v>
      </c>
      <c r="C9" s="759"/>
      <c r="D9" s="939" t="s">
        <v>485</v>
      </c>
      <c r="E9" s="940"/>
      <c r="F9" s="1140" t="s">
        <v>56</v>
      </c>
      <c r="G9" s="1141"/>
      <c r="H9" s="1141"/>
      <c r="I9" s="1141"/>
      <c r="J9" s="1141"/>
      <c r="K9" s="1141"/>
      <c r="L9" s="1141"/>
      <c r="M9" s="1142"/>
      <c r="N9" s="13"/>
    </row>
    <row r="10" spans="1:14" ht="15" customHeight="1" x14ac:dyDescent="0.2">
      <c r="A10" s="14"/>
      <c r="B10" s="760"/>
      <c r="C10" s="759"/>
      <c r="D10" s="937"/>
      <c r="E10" s="938"/>
      <c r="F10" s="1143"/>
      <c r="G10" s="809"/>
      <c r="H10" s="809"/>
      <c r="I10" s="809"/>
      <c r="J10" s="809"/>
      <c r="K10" s="809"/>
      <c r="L10" s="809"/>
      <c r="M10" s="810"/>
      <c r="N10" s="13"/>
    </row>
    <row r="11" spans="1:14" ht="12.75" customHeight="1" x14ac:dyDescent="0.2">
      <c r="A11" s="14"/>
      <c r="B11" s="758" t="s">
        <v>267</v>
      </c>
      <c r="C11" s="759"/>
      <c r="D11" s="1219" t="s">
        <v>486</v>
      </c>
      <c r="E11" s="1220"/>
      <c r="F11" s="1209" t="s">
        <v>55</v>
      </c>
      <c r="G11" s="1209"/>
      <c r="H11" s="1209"/>
      <c r="I11" s="1209"/>
      <c r="J11" s="1209"/>
      <c r="K11" s="1209"/>
      <c r="L11" s="1209"/>
      <c r="M11" s="1209"/>
      <c r="N11" s="60"/>
    </row>
    <row r="12" spans="1:14" ht="14.45" customHeight="1" x14ac:dyDescent="0.2">
      <c r="A12" s="14"/>
      <c r="B12" s="760"/>
      <c r="C12" s="759"/>
      <c r="D12" s="937"/>
      <c r="E12" s="938"/>
      <c r="F12" s="809"/>
      <c r="G12" s="809"/>
      <c r="H12" s="809"/>
      <c r="I12" s="809"/>
      <c r="J12" s="809"/>
      <c r="K12" s="809"/>
      <c r="L12" s="809"/>
      <c r="M12" s="809"/>
      <c r="N12" s="60"/>
    </row>
    <row r="13" spans="1:14" ht="12.75" customHeight="1" x14ac:dyDescent="0.2">
      <c r="A13" s="14"/>
      <c r="B13" s="762" t="s">
        <v>268</v>
      </c>
      <c r="C13" s="763"/>
      <c r="D13" s="1219" t="s">
        <v>487</v>
      </c>
      <c r="E13" s="1220"/>
      <c r="F13" s="1141" t="s">
        <v>58</v>
      </c>
      <c r="G13" s="1141"/>
      <c r="H13" s="1141"/>
      <c r="I13" s="1141"/>
      <c r="J13" s="1141"/>
      <c r="K13" s="1141"/>
      <c r="L13" s="1141"/>
      <c r="M13" s="1142"/>
      <c r="N13" s="13"/>
    </row>
    <row r="14" spans="1:14" ht="21" customHeight="1" thickBot="1" x14ac:dyDescent="0.25">
      <c r="A14" s="14"/>
      <c r="B14" s="765"/>
      <c r="C14" s="766"/>
      <c r="D14" s="941"/>
      <c r="E14" s="942"/>
      <c r="F14" s="1210"/>
      <c r="G14" s="1210"/>
      <c r="H14" s="1210"/>
      <c r="I14" s="1210"/>
      <c r="J14" s="1210"/>
      <c r="K14" s="1210"/>
      <c r="L14" s="1210"/>
      <c r="M14" s="1211"/>
      <c r="N14" s="13"/>
    </row>
    <row r="15" spans="1:14" ht="18" x14ac:dyDescent="0.25">
      <c r="A15" s="14"/>
      <c r="B15" s="131"/>
      <c r="C15" s="131"/>
      <c r="D15" s="131"/>
      <c r="E15" s="131"/>
      <c r="F15" s="131"/>
      <c r="G15" s="131"/>
      <c r="H15" s="131"/>
      <c r="I15" s="131"/>
      <c r="J15" s="6"/>
      <c r="K15" s="6"/>
      <c r="L15" s="6"/>
      <c r="M15" s="6"/>
      <c r="N15" s="13"/>
    </row>
    <row r="16" spans="1:14" ht="12.75" customHeight="1" x14ac:dyDescent="0.2">
      <c r="A16" s="134"/>
      <c r="B16" s="125"/>
      <c r="C16" s="125"/>
      <c r="D16" s="125"/>
      <c r="E16" s="125"/>
      <c r="F16" s="125"/>
      <c r="G16" s="125"/>
      <c r="H16" s="125"/>
      <c r="I16" s="125"/>
      <c r="J16" s="125"/>
      <c r="K16" s="125"/>
      <c r="L16" s="125"/>
      <c r="M16" s="125"/>
      <c r="N16" s="135"/>
    </row>
    <row r="17" spans="1:14" x14ac:dyDescent="0.2">
      <c r="A17" s="14"/>
      <c r="B17" s="1244" t="s">
        <v>443</v>
      </c>
      <c r="C17" s="1244"/>
      <c r="D17" s="1244"/>
      <c r="E17" s="1244"/>
      <c r="F17" s="1244"/>
      <c r="G17" s="1244"/>
      <c r="H17" s="1244"/>
      <c r="I17" s="1244"/>
      <c r="J17" s="1244"/>
      <c r="K17" s="1244"/>
      <c r="L17" s="1244"/>
      <c r="M17" s="1244"/>
      <c r="N17" s="110"/>
    </row>
    <row r="18" spans="1:14" ht="15.95" customHeight="1" x14ac:dyDescent="0.2">
      <c r="A18" s="14"/>
      <c r="B18" s="113"/>
      <c r="C18" s="1228" t="s">
        <v>49</v>
      </c>
      <c r="D18" s="6"/>
      <c r="E18" s="1228" t="s">
        <v>50</v>
      </c>
      <c r="F18" s="6"/>
      <c r="G18" s="1228" t="s">
        <v>51</v>
      </c>
      <c r="H18" s="6"/>
      <c r="I18" s="1228" t="s">
        <v>241</v>
      </c>
      <c r="J18" s="6"/>
      <c r="K18" s="1228" t="s">
        <v>52</v>
      </c>
      <c r="L18" s="6"/>
      <c r="M18" s="1227" t="s">
        <v>308</v>
      </c>
      <c r="N18" s="110"/>
    </row>
    <row r="19" spans="1:14" ht="15.95" customHeight="1" x14ac:dyDescent="0.2">
      <c r="A19" s="14"/>
      <c r="B19" s="113"/>
      <c r="C19" s="1228"/>
      <c r="D19" s="6"/>
      <c r="E19" s="1228"/>
      <c r="F19" s="6"/>
      <c r="G19" s="1228"/>
      <c r="H19" s="6"/>
      <c r="I19" s="1228"/>
      <c r="J19" s="6"/>
      <c r="K19" s="1228"/>
      <c r="L19" s="6"/>
      <c r="M19" s="1228"/>
      <c r="N19" s="110"/>
    </row>
    <row r="20" spans="1:14" ht="15.95" customHeight="1" x14ac:dyDescent="0.2">
      <c r="A20" s="14"/>
      <c r="B20" s="113"/>
      <c r="C20" s="1228"/>
      <c r="D20" s="6"/>
      <c r="E20" s="1228"/>
      <c r="F20" s="6"/>
      <c r="G20" s="1228"/>
      <c r="H20" s="6"/>
      <c r="I20" s="1228"/>
      <c r="J20" s="6"/>
      <c r="K20" s="1228"/>
      <c r="L20" s="6"/>
      <c r="M20" s="1228"/>
      <c r="N20" s="13"/>
    </row>
    <row r="21" spans="1:14" s="95" customFormat="1" ht="15.95" customHeight="1" x14ac:dyDescent="0.2">
      <c r="A21" s="96"/>
      <c r="B21" s="6"/>
      <c r="C21" s="1228"/>
      <c r="D21" s="6"/>
      <c r="E21" s="1228"/>
      <c r="F21" s="6"/>
      <c r="G21" s="1228"/>
      <c r="H21" s="6"/>
      <c r="I21" s="1228"/>
      <c r="J21" s="6"/>
      <c r="K21" s="1228"/>
      <c r="L21" s="6"/>
      <c r="M21" s="1228"/>
      <c r="N21" s="97"/>
    </row>
    <row r="22" spans="1:14" s="95" customFormat="1" ht="15.95" customHeight="1" x14ac:dyDescent="0.2">
      <c r="A22" s="96"/>
      <c r="B22" s="6"/>
      <c r="C22" s="1228"/>
      <c r="D22" s="6"/>
      <c r="E22" s="1228"/>
      <c r="F22" s="6"/>
      <c r="G22" s="1228"/>
      <c r="H22" s="6"/>
      <c r="I22" s="1228"/>
      <c r="J22" s="6"/>
      <c r="K22" s="1228"/>
      <c r="L22" s="6"/>
      <c r="M22" s="1228"/>
      <c r="N22" s="97"/>
    </row>
    <row r="23" spans="1:14" s="95" customFormat="1" ht="15.95" customHeight="1" x14ac:dyDescent="0.2">
      <c r="A23" s="96"/>
      <c r="B23" s="113"/>
      <c r="C23" s="1228"/>
      <c r="D23" s="6"/>
      <c r="E23" s="1228"/>
      <c r="F23" s="6"/>
      <c r="G23" s="1228"/>
      <c r="H23" s="6"/>
      <c r="I23" s="1228"/>
      <c r="J23" s="6"/>
      <c r="K23" s="1228"/>
      <c r="L23" s="6"/>
      <c r="M23" s="1228"/>
      <c r="N23" s="97"/>
    </row>
    <row r="24" spans="1:14" s="107" customFormat="1" ht="15.95" customHeight="1" x14ac:dyDescent="0.2">
      <c r="A24" s="106"/>
      <c r="B24" s="113"/>
      <c r="C24" s="1228"/>
      <c r="D24" s="6"/>
      <c r="E24" s="1228"/>
      <c r="F24" s="6"/>
      <c r="G24" s="1228"/>
      <c r="H24" s="6"/>
      <c r="I24" s="1228"/>
      <c r="J24" s="6"/>
      <c r="K24" s="1228"/>
      <c r="L24" s="6"/>
      <c r="M24" s="1228"/>
      <c r="N24" s="111"/>
    </row>
    <row r="25" spans="1:14" s="95" customFormat="1" ht="15.95" customHeight="1" thickBot="1" x14ac:dyDescent="0.25">
      <c r="A25" s="96"/>
      <c r="B25" s="113"/>
      <c r="C25" s="1235"/>
      <c r="D25" s="6"/>
      <c r="E25" s="1228"/>
      <c r="F25" s="6"/>
      <c r="G25" s="1228"/>
      <c r="H25" s="6"/>
      <c r="I25" s="1228"/>
      <c r="J25" s="6"/>
      <c r="K25" s="1228"/>
      <c r="L25" s="6"/>
      <c r="M25" s="1228"/>
      <c r="N25" s="97"/>
    </row>
    <row r="26" spans="1:14" s="95" customFormat="1" ht="15.95" customHeight="1" thickTop="1" x14ac:dyDescent="0.2">
      <c r="A26" s="96"/>
      <c r="B26" s="113"/>
      <c r="C26" s="1216" t="str">
        <f>IF('7.1 Chemical'!N20=0," ",'7.1 Chemical'!N20)</f>
        <v xml:space="preserve"> </v>
      </c>
      <c r="D26" s="6"/>
      <c r="E26" s="1216" t="str">
        <f>IF(('7.1 Chemical'!N28)=0," ",'7.1 Chemical'!N28)</f>
        <v xml:space="preserve"> </v>
      </c>
      <c r="F26" s="6"/>
      <c r="G26" s="1216" t="str">
        <f>IF(('7.1 Chemical'!N39)=0," ",'7.1 Chemical'!N39)</f>
        <v xml:space="preserve"> </v>
      </c>
      <c r="H26" s="6"/>
      <c r="I26" s="1216" t="str">
        <f>IF(('7.1 Chemical'!N49)=0," ",'7.1 Chemical'!N49)</f>
        <v xml:space="preserve"> </v>
      </c>
      <c r="J26" s="6"/>
      <c r="K26" s="1216" t="str">
        <f>IF(('7.1 Chemical'!N55:N55)=0," ",'7.1 Chemical'!N55:N55)</f>
        <v xml:space="preserve"> </v>
      </c>
      <c r="L26" s="6"/>
      <c r="M26" s="1216" t="str">
        <f>IF(SUM(C26,E26,G26,I26,K26)=0," ",SUM(C26,E26,G26,I26,K26))</f>
        <v xml:space="preserve"> </v>
      </c>
      <c r="N26" s="97"/>
    </row>
    <row r="27" spans="1:14" s="95" customFormat="1" ht="15.95" customHeight="1" x14ac:dyDescent="0.2">
      <c r="A27" s="96"/>
      <c r="B27" s="113"/>
      <c r="C27" s="1217"/>
      <c r="D27" s="114" t="s">
        <v>243</v>
      </c>
      <c r="E27" s="1217"/>
      <c r="F27" s="114" t="s">
        <v>243</v>
      </c>
      <c r="G27" s="1217"/>
      <c r="H27" s="114" t="s">
        <v>243</v>
      </c>
      <c r="I27" s="1217"/>
      <c r="J27" s="114" t="s">
        <v>243</v>
      </c>
      <c r="K27" s="1217"/>
      <c r="L27" s="114" t="s">
        <v>242</v>
      </c>
      <c r="M27" s="1217"/>
      <c r="N27" s="97"/>
    </row>
    <row r="28" spans="1:14" ht="15.95" customHeight="1" thickBot="1" x14ac:dyDescent="0.25">
      <c r="A28" s="14"/>
      <c r="B28" s="113"/>
      <c r="C28" s="1218"/>
      <c r="D28" s="6"/>
      <c r="E28" s="1218"/>
      <c r="F28" s="6"/>
      <c r="G28" s="1218"/>
      <c r="H28" s="6"/>
      <c r="I28" s="1218"/>
      <c r="J28" s="6"/>
      <c r="K28" s="1218"/>
      <c r="L28" s="6"/>
      <c r="M28" s="1218"/>
      <c r="N28" s="13"/>
    </row>
    <row r="29" spans="1:14" ht="7.5" customHeight="1" thickTop="1" x14ac:dyDescent="0.2">
      <c r="A29" s="14"/>
      <c r="B29" s="113"/>
      <c r="C29" s="23"/>
      <c r="D29" s="6"/>
      <c r="E29" s="23"/>
      <c r="F29" s="6"/>
      <c r="G29" s="23"/>
      <c r="H29" s="6"/>
      <c r="I29" s="23"/>
      <c r="J29" s="6"/>
      <c r="K29" s="23"/>
      <c r="L29" s="6"/>
      <c r="M29" s="23"/>
      <c r="N29" s="13"/>
    </row>
    <row r="30" spans="1:14" ht="15.95" customHeight="1" x14ac:dyDescent="0.2">
      <c r="A30" s="134"/>
      <c r="B30" s="136"/>
      <c r="C30" s="136"/>
      <c r="D30" s="136"/>
      <c r="E30" s="136"/>
      <c r="F30" s="136"/>
      <c r="G30" s="136"/>
      <c r="H30" s="136"/>
      <c r="I30" s="136"/>
      <c r="J30" s="136"/>
      <c r="K30" s="136"/>
      <c r="L30" s="136"/>
      <c r="M30" s="136"/>
      <c r="N30" s="128"/>
    </row>
    <row r="31" spans="1:14" ht="15.95" customHeight="1" thickBot="1" x14ac:dyDescent="0.25">
      <c r="A31" s="14"/>
      <c r="B31" s="1244" t="s">
        <v>305</v>
      </c>
      <c r="C31" s="1244"/>
      <c r="D31" s="1244"/>
      <c r="E31" s="1244"/>
      <c r="F31" s="1244"/>
      <c r="G31" s="1244"/>
      <c r="H31" s="1244"/>
      <c r="I31" s="1244"/>
      <c r="J31" s="1244"/>
      <c r="K31" s="1244"/>
      <c r="L31" s="1244"/>
      <c r="M31" s="1244"/>
      <c r="N31" s="13"/>
    </row>
    <row r="32" spans="1:14" ht="15.95" customHeight="1" x14ac:dyDescent="0.2">
      <c r="A32" s="14"/>
      <c r="B32" s="1231" t="s">
        <v>276</v>
      </c>
      <c r="C32" s="837" t="s">
        <v>517</v>
      </c>
      <c r="D32" s="1221" t="s">
        <v>72</v>
      </c>
      <c r="E32" s="1222"/>
      <c r="F32" s="1222"/>
      <c r="G32" s="1222"/>
      <c r="H32" s="1222"/>
      <c r="I32" s="1222"/>
      <c r="J32" s="1222"/>
      <c r="K32" s="1222"/>
      <c r="L32" s="1222"/>
      <c r="M32" s="1223"/>
      <c r="N32" s="13"/>
    </row>
    <row r="33" spans="1:14" ht="15.95" customHeight="1" thickBot="1" x14ac:dyDescent="0.25">
      <c r="A33" s="14"/>
      <c r="B33" s="1232"/>
      <c r="C33" s="1234"/>
      <c r="D33" s="1224"/>
      <c r="E33" s="1225"/>
      <c r="F33" s="1225"/>
      <c r="G33" s="1225"/>
      <c r="H33" s="1225"/>
      <c r="I33" s="1225"/>
      <c r="J33" s="1225"/>
      <c r="K33" s="1225"/>
      <c r="L33" s="1225"/>
      <c r="M33" s="1226"/>
      <c r="N33" s="13"/>
    </row>
    <row r="34" spans="1:14" ht="15.95" customHeight="1" thickBot="1" x14ac:dyDescent="0.25">
      <c r="A34" s="14"/>
      <c r="B34" s="1233"/>
      <c r="C34" s="839"/>
      <c r="D34" s="1099" t="s">
        <v>306</v>
      </c>
      <c r="E34" s="1100"/>
      <c r="F34" s="1100"/>
      <c r="G34" s="1101"/>
      <c r="H34" s="258"/>
      <c r="I34" s="1099" t="s">
        <v>307</v>
      </c>
      <c r="J34" s="1100"/>
      <c r="K34" s="1100"/>
      <c r="L34" s="1100"/>
      <c r="M34" s="1101"/>
      <c r="N34" s="13"/>
    </row>
    <row r="35" spans="1:14" ht="18" customHeight="1" x14ac:dyDescent="0.2">
      <c r="A35" s="14"/>
      <c r="B35" s="1238" t="s">
        <v>264</v>
      </c>
      <c r="C35" s="764" t="s">
        <v>483</v>
      </c>
      <c r="D35" s="1240" t="s">
        <v>40</v>
      </c>
      <c r="E35" s="1229"/>
      <c r="F35" s="1229"/>
      <c r="G35" s="1229"/>
      <c r="H35" s="1229"/>
      <c r="I35" s="1229" t="s">
        <v>39</v>
      </c>
      <c r="J35" s="1229"/>
      <c r="K35" s="1229"/>
      <c r="L35" s="1229"/>
      <c r="M35" s="1241"/>
      <c r="N35" s="13"/>
    </row>
    <row r="36" spans="1:14" ht="19.899999999999999" customHeight="1" x14ac:dyDescent="0.2">
      <c r="A36" s="14"/>
      <c r="B36" s="1239"/>
      <c r="C36" s="761"/>
      <c r="D36" s="1212"/>
      <c r="E36" s="1213"/>
      <c r="F36" s="1213"/>
      <c r="G36" s="1213"/>
      <c r="H36" s="1213"/>
      <c r="I36" s="1213"/>
      <c r="J36" s="1213"/>
      <c r="K36" s="1213"/>
      <c r="L36" s="1213"/>
      <c r="M36" s="1236"/>
      <c r="N36" s="13"/>
    </row>
    <row r="37" spans="1:14" ht="18" customHeight="1" x14ac:dyDescent="0.2">
      <c r="A37" s="14"/>
      <c r="B37" s="1239" t="s">
        <v>265</v>
      </c>
      <c r="C37" s="761" t="s">
        <v>484</v>
      </c>
      <c r="D37" s="1212" t="s">
        <v>42</v>
      </c>
      <c r="E37" s="1213"/>
      <c r="F37" s="1213"/>
      <c r="G37" s="1213"/>
      <c r="H37" s="1213"/>
      <c r="I37" s="1213" t="s">
        <v>41</v>
      </c>
      <c r="J37" s="1213"/>
      <c r="K37" s="1213"/>
      <c r="L37" s="1213"/>
      <c r="M37" s="1236"/>
      <c r="N37" s="13"/>
    </row>
    <row r="38" spans="1:14" ht="18" customHeight="1" x14ac:dyDescent="0.2">
      <c r="A38" s="14"/>
      <c r="B38" s="1239"/>
      <c r="C38" s="761"/>
      <c r="D38" s="1212"/>
      <c r="E38" s="1213"/>
      <c r="F38" s="1213"/>
      <c r="G38" s="1213"/>
      <c r="H38" s="1213"/>
      <c r="I38" s="1213"/>
      <c r="J38" s="1213"/>
      <c r="K38" s="1213"/>
      <c r="L38" s="1213"/>
      <c r="M38" s="1236"/>
      <c r="N38" s="13"/>
    </row>
    <row r="39" spans="1:14" ht="18" customHeight="1" x14ac:dyDescent="0.2">
      <c r="A39" s="14"/>
      <c r="B39" s="1239" t="s">
        <v>266</v>
      </c>
      <c r="C39" s="761" t="s">
        <v>485</v>
      </c>
      <c r="D39" s="1212" t="s">
        <v>43</v>
      </c>
      <c r="E39" s="1213"/>
      <c r="F39" s="1213"/>
      <c r="G39" s="1213"/>
      <c r="H39" s="1213"/>
      <c r="I39" s="1213" t="s">
        <v>46</v>
      </c>
      <c r="J39" s="1213"/>
      <c r="K39" s="1213"/>
      <c r="L39" s="1213"/>
      <c r="M39" s="1236"/>
      <c r="N39" s="13"/>
    </row>
    <row r="40" spans="1:14" ht="18" customHeight="1" x14ac:dyDescent="0.2">
      <c r="A40" s="14"/>
      <c r="B40" s="1239"/>
      <c r="C40" s="761"/>
      <c r="D40" s="1212"/>
      <c r="E40" s="1213"/>
      <c r="F40" s="1213"/>
      <c r="G40" s="1213"/>
      <c r="H40" s="1213"/>
      <c r="I40" s="1213"/>
      <c r="J40" s="1213"/>
      <c r="K40" s="1213"/>
      <c r="L40" s="1213"/>
      <c r="M40" s="1236"/>
      <c r="N40" s="13"/>
    </row>
    <row r="41" spans="1:14" ht="18" customHeight="1" x14ac:dyDescent="0.2">
      <c r="A41" s="14"/>
      <c r="B41" s="1239" t="s">
        <v>267</v>
      </c>
      <c r="C41" s="761" t="s">
        <v>486</v>
      </c>
      <c r="D41" s="1212" t="s">
        <v>44</v>
      </c>
      <c r="E41" s="1213"/>
      <c r="F41" s="1213"/>
      <c r="G41" s="1213"/>
      <c r="H41" s="1213"/>
      <c r="I41" s="1213" t="s">
        <v>47</v>
      </c>
      <c r="J41" s="1213"/>
      <c r="K41" s="1213"/>
      <c r="L41" s="1213"/>
      <c r="M41" s="1236"/>
      <c r="N41" s="13"/>
    </row>
    <row r="42" spans="1:14" ht="18" customHeight="1" x14ac:dyDescent="0.2">
      <c r="A42" s="14"/>
      <c r="B42" s="1239"/>
      <c r="C42" s="761"/>
      <c r="D42" s="1212"/>
      <c r="E42" s="1213"/>
      <c r="F42" s="1213"/>
      <c r="G42" s="1213"/>
      <c r="H42" s="1213"/>
      <c r="I42" s="1213"/>
      <c r="J42" s="1213"/>
      <c r="K42" s="1213"/>
      <c r="L42" s="1213"/>
      <c r="M42" s="1236"/>
      <c r="N42" s="13"/>
    </row>
    <row r="43" spans="1:14" ht="18" customHeight="1" x14ac:dyDescent="0.2">
      <c r="A43" s="14"/>
      <c r="B43" s="1239" t="s">
        <v>38</v>
      </c>
      <c r="C43" s="761" t="s">
        <v>487</v>
      </c>
      <c r="D43" s="1212" t="s">
        <v>45</v>
      </c>
      <c r="E43" s="1213"/>
      <c r="F43" s="1213"/>
      <c r="G43" s="1213"/>
      <c r="H43" s="1213"/>
      <c r="I43" s="1213" t="s">
        <v>48</v>
      </c>
      <c r="J43" s="1213"/>
      <c r="K43" s="1213"/>
      <c r="L43" s="1213"/>
      <c r="M43" s="1236"/>
      <c r="N43" s="13"/>
    </row>
    <row r="44" spans="1:14" ht="18" customHeight="1" thickBot="1" x14ac:dyDescent="0.25">
      <c r="A44" s="14"/>
      <c r="B44" s="1245"/>
      <c r="C44" s="767"/>
      <c r="D44" s="1214"/>
      <c r="E44" s="1215"/>
      <c r="F44" s="1215"/>
      <c r="G44" s="1215"/>
      <c r="H44" s="1215"/>
      <c r="I44" s="1215"/>
      <c r="J44" s="1215"/>
      <c r="K44" s="1215"/>
      <c r="L44" s="1215"/>
      <c r="M44" s="1237"/>
      <c r="N44" s="13"/>
    </row>
    <row r="45" spans="1:14" ht="12.75" customHeight="1" x14ac:dyDescent="0.2">
      <c r="A45" s="14"/>
      <c r="B45" s="113"/>
      <c r="C45" s="113"/>
      <c r="D45" s="113"/>
      <c r="E45" s="6"/>
      <c r="F45" s="6"/>
      <c r="G45" s="6"/>
      <c r="H45" s="6"/>
      <c r="I45" s="6"/>
      <c r="J45" s="6"/>
      <c r="K45" s="6"/>
      <c r="L45" s="6"/>
      <c r="M45" s="6"/>
      <c r="N45" s="13"/>
    </row>
    <row r="46" spans="1:14" ht="6" customHeight="1" thickBot="1" x14ac:dyDescent="0.25">
      <c r="A46" s="14"/>
      <c r="B46" s="72"/>
      <c r="C46" s="73"/>
      <c r="D46" s="73"/>
      <c r="E46" s="73"/>
      <c r="F46" s="73"/>
      <c r="G46" s="73"/>
      <c r="H46" s="39"/>
      <c r="I46" s="6"/>
      <c r="J46" s="6"/>
      <c r="K46" s="6"/>
      <c r="L46" s="6"/>
      <c r="M46" s="6"/>
      <c r="N46" s="13"/>
    </row>
    <row r="47" spans="1:14" ht="12.75" customHeight="1" thickTop="1" x14ac:dyDescent="0.2">
      <c r="A47" s="14"/>
      <c r="B47" s="6"/>
      <c r="C47" s="6"/>
      <c r="D47" s="6"/>
      <c r="E47" s="6"/>
      <c r="F47" s="6"/>
      <c r="G47" s="6"/>
      <c r="H47" s="793" t="s">
        <v>444</v>
      </c>
      <c r="I47" s="793"/>
      <c r="J47" s="793"/>
      <c r="K47" s="794"/>
      <c r="L47" s="1205"/>
      <c r="M47" s="1206"/>
      <c r="N47" s="13"/>
    </row>
    <row r="48" spans="1:14" ht="14.25" customHeight="1" thickBot="1" x14ac:dyDescent="0.25">
      <c r="A48" s="14"/>
      <c r="B48" s="6"/>
      <c r="C48" s="6"/>
      <c r="D48" s="6"/>
      <c r="E48" s="6"/>
      <c r="F48" s="6"/>
      <c r="G48" s="73"/>
      <c r="H48" s="793"/>
      <c r="I48" s="793"/>
      <c r="J48" s="793"/>
      <c r="K48" s="794"/>
      <c r="L48" s="1207"/>
      <c r="M48" s="1208"/>
      <c r="N48" s="13"/>
    </row>
    <row r="49" spans="1:14" ht="12" customHeight="1" thickTop="1" thickBot="1" x14ac:dyDescent="0.25">
      <c r="A49" s="15"/>
      <c r="B49" s="16"/>
      <c r="C49" s="16"/>
      <c r="D49" s="16"/>
      <c r="E49" s="16"/>
      <c r="F49" s="16"/>
      <c r="G49" s="16"/>
      <c r="H49" s="16"/>
      <c r="I49" s="16"/>
      <c r="J49" s="16"/>
      <c r="K49" s="16"/>
      <c r="L49" s="16"/>
      <c r="M49" s="16"/>
      <c r="N49" s="17"/>
    </row>
    <row r="50" spans="1:14" ht="12" customHeight="1" x14ac:dyDescent="0.2">
      <c r="B50" s="105"/>
      <c r="C50" s="105"/>
      <c r="D50" s="105"/>
    </row>
  </sheetData>
  <customSheetViews>
    <customSheetView guid="{FB45E732-85AD-4825-A950-9CD6E0F44EF3}" showRuler="0">
      <selection sqref="A1:IV49"/>
      <pageMargins left="0.75" right="0.75" top="0.5" bottom="0.5" header="0.5" footer="0.5"/>
      <pageSetup orientation="portrait" horizontalDpi="4294967293" verticalDpi="300" r:id="rId1"/>
      <headerFooter alignWithMargins="0"/>
    </customSheetView>
  </customSheetViews>
  <mergeCells count="66">
    <mergeCell ref="C43:C44"/>
    <mergeCell ref="H43:H44"/>
    <mergeCell ref="B17:M17"/>
    <mergeCell ref="B37:B38"/>
    <mergeCell ref="B43:B44"/>
    <mergeCell ref="I18:I25"/>
    <mergeCell ref="C26:C28"/>
    <mergeCell ref="E26:E28"/>
    <mergeCell ref="G18:G25"/>
    <mergeCell ref="B31:M31"/>
    <mergeCell ref="K18:K25"/>
    <mergeCell ref="B41:B42"/>
    <mergeCell ref="D41:G42"/>
    <mergeCell ref="C39:C40"/>
    <mergeCell ref="H37:H38"/>
    <mergeCell ref="H41:H42"/>
    <mergeCell ref="C35:C36"/>
    <mergeCell ref="D37:G38"/>
    <mergeCell ref="I41:M42"/>
    <mergeCell ref="I43:M44"/>
    <mergeCell ref="B1:J1"/>
    <mergeCell ref="C41:C42"/>
    <mergeCell ref="C37:C38"/>
    <mergeCell ref="B35:B36"/>
    <mergeCell ref="I37:M38"/>
    <mergeCell ref="I39:M40"/>
    <mergeCell ref="D35:G36"/>
    <mergeCell ref="I35:M36"/>
    <mergeCell ref="B39:B40"/>
    <mergeCell ref="B3:E3"/>
    <mergeCell ref="B5:C6"/>
    <mergeCell ref="D7:E8"/>
    <mergeCell ref="B32:B34"/>
    <mergeCell ref="C32:C34"/>
    <mergeCell ref="C18:C25"/>
    <mergeCell ref="D9:E10"/>
    <mergeCell ref="B7:C8"/>
    <mergeCell ref="B9:C10"/>
    <mergeCell ref="E18:E25"/>
    <mergeCell ref="D34:G34"/>
    <mergeCell ref="K26:K28"/>
    <mergeCell ref="F4:M4"/>
    <mergeCell ref="F5:M6"/>
    <mergeCell ref="D5:E6"/>
    <mergeCell ref="B13:C14"/>
    <mergeCell ref="B4:C4"/>
    <mergeCell ref="D4:E4"/>
    <mergeCell ref="B11:C12"/>
    <mergeCell ref="G26:G28"/>
    <mergeCell ref="I26:I28"/>
    <mergeCell ref="L47:M48"/>
    <mergeCell ref="F7:M8"/>
    <mergeCell ref="F9:M10"/>
    <mergeCell ref="F11:M12"/>
    <mergeCell ref="F13:M14"/>
    <mergeCell ref="H47:K48"/>
    <mergeCell ref="D43:G44"/>
    <mergeCell ref="H39:H40"/>
    <mergeCell ref="M26:M28"/>
    <mergeCell ref="D13:E14"/>
    <mergeCell ref="D11:E12"/>
    <mergeCell ref="D39:G40"/>
    <mergeCell ref="D32:M33"/>
    <mergeCell ref="I34:M34"/>
    <mergeCell ref="M18:M25"/>
    <mergeCell ref="H35:H36"/>
  </mergeCells>
  <phoneticPr fontId="2" type="noConversion"/>
  <pageMargins left="0.75" right="0.67708333333333337" top="0.5" bottom="0.5" header="0.5" footer="0.5"/>
  <pageSetup orientation="portrait" horizontalDpi="4294967293" verticalDpi="3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view="pageLayout" zoomScaleNormal="100" zoomScaleSheetLayoutView="100" workbookViewId="0">
      <selection activeCell="D59" sqref="D59:D60"/>
    </sheetView>
  </sheetViews>
  <sheetFormatPr defaultRowHeight="12.75" x14ac:dyDescent="0.2"/>
  <cols>
    <col min="1" max="1" width="0.85546875" customWidth="1"/>
    <col min="2" max="2" width="6.140625" customWidth="1"/>
    <col min="3" max="3" width="5.28515625" customWidth="1"/>
    <col min="4" max="4" width="9.42578125" customWidth="1"/>
    <col min="5" max="5" width="1.140625" customWidth="1"/>
    <col min="6" max="6" width="5.7109375" customWidth="1"/>
    <col min="7" max="7" width="1.85546875" customWidth="1"/>
    <col min="8" max="8" width="5.7109375" customWidth="1"/>
    <col min="9" max="9" width="1.85546875" customWidth="1"/>
    <col min="10" max="10" width="5.7109375" customWidth="1"/>
    <col min="11" max="11" width="1.85546875" customWidth="1"/>
    <col min="12" max="12" width="6.28515625" customWidth="1"/>
    <col min="13" max="13" width="2.7109375" customWidth="1"/>
    <col min="14" max="14" width="8.7109375" customWidth="1"/>
    <col min="15" max="15" width="2" customWidth="1"/>
    <col min="16" max="16" width="7" customWidth="1"/>
    <col min="17" max="17" width="6.5703125" customWidth="1"/>
    <col min="18" max="18" width="5.140625" customWidth="1"/>
    <col min="19" max="19" width="4.85546875" customWidth="1"/>
    <col min="20" max="20" width="1" customWidth="1"/>
    <col min="21" max="22" width="7" customWidth="1"/>
    <col min="23" max="25" width="6.28515625" customWidth="1"/>
  </cols>
  <sheetData>
    <row r="1" spans="1:25" s="6" customFormat="1" ht="18.75" customHeight="1" x14ac:dyDescent="0.25">
      <c r="A1" s="87"/>
      <c r="B1" s="723" t="s">
        <v>454</v>
      </c>
      <c r="C1" s="723"/>
      <c r="D1" s="723"/>
      <c r="E1" s="723"/>
      <c r="F1" s="723"/>
      <c r="G1" s="723"/>
      <c r="H1" s="723"/>
      <c r="I1" s="723"/>
      <c r="J1" s="723"/>
      <c r="K1" s="723"/>
      <c r="L1" s="723"/>
      <c r="M1" s="723"/>
      <c r="N1" s="723"/>
      <c r="O1" s="723"/>
      <c r="P1" s="723"/>
      <c r="Q1" s="723"/>
      <c r="R1" s="10"/>
      <c r="S1" s="10"/>
      <c r="T1" s="11"/>
    </row>
    <row r="2" spans="1:25" s="6" customFormat="1" ht="12.75" customHeight="1" x14ac:dyDescent="0.2">
      <c r="A2" s="86"/>
      <c r="B2" s="1044" t="s">
        <v>514</v>
      </c>
      <c r="C2" s="1045"/>
      <c r="D2" s="1045"/>
      <c r="E2" s="1045"/>
      <c r="F2" s="1045"/>
      <c r="G2" s="1045"/>
      <c r="H2" s="1045"/>
      <c r="I2" s="1045"/>
      <c r="J2" s="1045"/>
      <c r="K2" s="1045"/>
      <c r="L2" s="1045"/>
      <c r="M2" s="1045"/>
      <c r="N2" s="1045"/>
      <c r="O2" s="1045"/>
      <c r="P2" s="1045"/>
      <c r="Q2" s="1045"/>
      <c r="R2" s="1045"/>
      <c r="S2" s="1046"/>
      <c r="T2" s="149"/>
      <c r="U2" s="90"/>
      <c r="V2" s="90"/>
      <c r="W2" s="90"/>
      <c r="X2" s="90"/>
      <c r="Y2" s="90"/>
    </row>
    <row r="3" spans="1:25" s="6" customFormat="1" ht="12.75" customHeight="1" x14ac:dyDescent="0.2">
      <c r="A3" s="86"/>
      <c r="B3" s="1047"/>
      <c r="C3" s="1048"/>
      <c r="D3" s="1048"/>
      <c r="E3" s="1048"/>
      <c r="F3" s="1048"/>
      <c r="G3" s="1048"/>
      <c r="H3" s="1048"/>
      <c r="I3" s="1048"/>
      <c r="J3" s="1048"/>
      <c r="K3" s="1048"/>
      <c r="L3" s="1048"/>
      <c r="M3" s="1048"/>
      <c r="N3" s="1048"/>
      <c r="O3" s="1048"/>
      <c r="P3" s="1048"/>
      <c r="Q3" s="1048"/>
      <c r="R3" s="1048"/>
      <c r="S3" s="1049"/>
      <c r="T3" s="149"/>
      <c r="U3" s="90"/>
      <c r="V3" s="90"/>
      <c r="W3" s="90"/>
      <c r="X3" s="90"/>
      <c r="Y3" s="90"/>
    </row>
    <row r="4" spans="1:25" s="6" customFormat="1" ht="15.95" customHeight="1" x14ac:dyDescent="0.2">
      <c r="A4" s="86"/>
      <c r="B4" s="1047"/>
      <c r="C4" s="1048"/>
      <c r="D4" s="1048"/>
      <c r="E4" s="1048"/>
      <c r="F4" s="1048"/>
      <c r="G4" s="1048"/>
      <c r="H4" s="1048"/>
      <c r="I4" s="1048"/>
      <c r="J4" s="1048"/>
      <c r="K4" s="1048"/>
      <c r="L4" s="1048"/>
      <c r="M4" s="1048"/>
      <c r="N4" s="1048"/>
      <c r="O4" s="1048"/>
      <c r="P4" s="1048"/>
      <c r="Q4" s="1048"/>
      <c r="R4" s="1048"/>
      <c r="S4" s="1049"/>
      <c r="T4" s="149"/>
      <c r="U4" s="90"/>
      <c r="V4" s="90"/>
      <c r="W4" s="90"/>
      <c r="X4" s="90"/>
      <c r="Y4" s="90"/>
    </row>
    <row r="5" spans="1:25" s="6" customFormat="1" ht="31.15" customHeight="1" x14ac:dyDescent="0.2">
      <c r="A5" s="86"/>
      <c r="B5" s="1047"/>
      <c r="C5" s="1048"/>
      <c r="D5" s="1048"/>
      <c r="E5" s="1048"/>
      <c r="F5" s="1048"/>
      <c r="G5" s="1048"/>
      <c r="H5" s="1048"/>
      <c r="I5" s="1048"/>
      <c r="J5" s="1048"/>
      <c r="K5" s="1048"/>
      <c r="L5" s="1048"/>
      <c r="M5" s="1048"/>
      <c r="N5" s="1048"/>
      <c r="O5" s="1048"/>
      <c r="P5" s="1048"/>
      <c r="Q5" s="1048"/>
      <c r="R5" s="1048"/>
      <c r="S5" s="1049"/>
      <c r="T5" s="149"/>
      <c r="U5" s="90"/>
      <c r="V5" s="90"/>
      <c r="W5" s="90"/>
      <c r="X5" s="90"/>
      <c r="Y5" s="90"/>
    </row>
    <row r="6" spans="1:25" s="6" customFormat="1" ht="5.25" customHeight="1" x14ac:dyDescent="0.2">
      <c r="A6" s="86"/>
      <c r="B6" s="1050"/>
      <c r="C6" s="1051"/>
      <c r="D6" s="1051"/>
      <c r="E6" s="1051"/>
      <c r="F6" s="1051"/>
      <c r="G6" s="1051"/>
      <c r="H6" s="1051"/>
      <c r="I6" s="1051"/>
      <c r="J6" s="1051"/>
      <c r="K6" s="1051"/>
      <c r="L6" s="1051"/>
      <c r="M6" s="1051"/>
      <c r="N6" s="1051"/>
      <c r="O6" s="1051"/>
      <c r="P6" s="1051"/>
      <c r="Q6" s="1051"/>
      <c r="R6" s="1051"/>
      <c r="S6" s="1052"/>
      <c r="T6" s="149"/>
      <c r="U6" s="90"/>
      <c r="V6" s="90"/>
      <c r="W6" s="90"/>
      <c r="X6" s="90"/>
      <c r="Y6" s="90"/>
    </row>
    <row r="7" spans="1:25" ht="3" customHeight="1" x14ac:dyDescent="0.2">
      <c r="A7" s="14"/>
      <c r="B7" s="6"/>
      <c r="C7" s="6"/>
      <c r="D7" s="6"/>
      <c r="E7" s="6"/>
      <c r="F7" s="6"/>
      <c r="G7" s="6"/>
      <c r="H7" s="6"/>
      <c r="I7" s="6"/>
      <c r="J7" s="6"/>
      <c r="K7" s="6"/>
      <c r="L7" s="6"/>
      <c r="M7" s="6"/>
      <c r="N7" s="6"/>
      <c r="O7" s="6"/>
      <c r="P7" s="6"/>
      <c r="Q7" s="6"/>
      <c r="R7" s="6"/>
      <c r="S7" s="6"/>
      <c r="T7" s="13"/>
      <c r="U7" s="6"/>
      <c r="V7" s="6"/>
      <c r="W7" s="6"/>
      <c r="X7" s="6"/>
      <c r="Y7" s="6"/>
    </row>
    <row r="8" spans="1:25" ht="4.1500000000000004" customHeight="1" x14ac:dyDescent="0.2">
      <c r="A8" s="134"/>
      <c r="B8" s="125"/>
      <c r="C8" s="125"/>
      <c r="D8" s="125"/>
      <c r="E8" s="125"/>
      <c r="F8" s="125"/>
      <c r="G8" s="125"/>
      <c r="H8" s="125"/>
      <c r="I8" s="125"/>
      <c r="J8" s="125"/>
      <c r="K8" s="125"/>
      <c r="L8" s="125"/>
      <c r="M8" s="125"/>
      <c r="N8" s="125"/>
      <c r="O8" s="125"/>
      <c r="P8" s="125"/>
      <c r="Q8" s="125"/>
      <c r="R8" s="125"/>
      <c r="S8" s="125"/>
      <c r="T8" s="128"/>
      <c r="U8" s="6"/>
      <c r="V8" s="6"/>
      <c r="W8" s="6"/>
      <c r="X8" s="6"/>
      <c r="Y8" s="6"/>
    </row>
    <row r="9" spans="1:25" ht="15.95" customHeight="1" x14ac:dyDescent="0.2">
      <c r="A9" s="14"/>
      <c r="B9" s="783" t="s">
        <v>1</v>
      </c>
      <c r="C9" s="783"/>
      <c r="D9" s="783"/>
      <c r="E9" s="783"/>
      <c r="F9" s="783"/>
      <c r="G9" s="783"/>
      <c r="H9" s="783"/>
      <c r="I9" s="783"/>
      <c r="J9" s="783"/>
      <c r="K9" s="783"/>
      <c r="L9" s="783"/>
      <c r="M9" s="101"/>
      <c r="N9" s="101"/>
      <c r="O9" s="101"/>
      <c r="P9" s="101"/>
      <c r="Q9" s="101"/>
      <c r="R9" s="101"/>
      <c r="S9" s="101"/>
      <c r="T9" s="150"/>
      <c r="U9" s="101"/>
      <c r="V9" s="101"/>
      <c r="W9" s="101"/>
      <c r="X9" s="101"/>
      <c r="Y9" s="101"/>
    </row>
    <row r="10" spans="1:25" ht="43.15" customHeight="1" x14ac:dyDescent="0.2">
      <c r="A10" s="14"/>
      <c r="B10" s="1253" t="s">
        <v>488</v>
      </c>
      <c r="C10" s="1254"/>
      <c r="D10" s="1254"/>
      <c r="E10" s="1254"/>
      <c r="F10" s="1254"/>
      <c r="G10" s="1254"/>
      <c r="H10" s="1254"/>
      <c r="I10" s="1254"/>
      <c r="J10" s="1254"/>
      <c r="K10" s="1254"/>
      <c r="L10" s="1254"/>
      <c r="M10" s="1254"/>
      <c r="N10" s="1254"/>
      <c r="O10" s="1254"/>
      <c r="P10" s="1254"/>
      <c r="Q10" s="1254"/>
      <c r="R10" s="1254"/>
      <c r="S10" s="1254"/>
      <c r="T10" s="151"/>
      <c r="U10" s="100"/>
      <c r="V10" s="100"/>
      <c r="W10" s="100"/>
      <c r="X10" s="100"/>
      <c r="Y10" s="100"/>
    </row>
    <row r="11" spans="1:25" ht="15" customHeight="1" x14ac:dyDescent="0.2">
      <c r="A11" s="14"/>
      <c r="B11" s="1254" t="s">
        <v>74</v>
      </c>
      <c r="C11" s="1254"/>
      <c r="D11" s="1254"/>
      <c r="E11" s="1254"/>
      <c r="F11" s="1254"/>
      <c r="G11" s="1254"/>
      <c r="H11" s="1254"/>
      <c r="I11" s="1254"/>
      <c r="J11" s="1254"/>
      <c r="K11" s="1254"/>
      <c r="L11" s="1254"/>
      <c r="M11" s="1254"/>
      <c r="N11" s="1254"/>
      <c r="O11" s="1254"/>
      <c r="P11" s="1254"/>
      <c r="Q11" s="1254"/>
      <c r="R11" s="1254"/>
      <c r="S11" s="1254"/>
      <c r="T11" s="151"/>
      <c r="U11" s="100"/>
      <c r="V11" s="100"/>
      <c r="W11" s="100"/>
      <c r="X11" s="100"/>
      <c r="Y11" s="100"/>
    </row>
    <row r="12" spans="1:25" ht="15" customHeight="1" x14ac:dyDescent="0.2">
      <c r="A12" s="14"/>
      <c r="B12" s="1253" t="s">
        <v>489</v>
      </c>
      <c r="C12" s="1254"/>
      <c r="D12" s="1254"/>
      <c r="E12" s="1254"/>
      <c r="F12" s="1254"/>
      <c r="G12" s="1254"/>
      <c r="H12" s="1254"/>
      <c r="I12" s="1254"/>
      <c r="J12" s="1254"/>
      <c r="K12" s="1254"/>
      <c r="L12" s="1254"/>
      <c r="M12" s="1254"/>
      <c r="N12" s="1254"/>
      <c r="O12" s="1254"/>
      <c r="P12" s="1254"/>
      <c r="Q12" s="1254"/>
      <c r="R12" s="1254"/>
      <c r="S12" s="440"/>
      <c r="T12" s="151"/>
      <c r="U12" s="435"/>
      <c r="V12" s="435"/>
      <c r="W12" s="435"/>
      <c r="X12" s="435"/>
      <c r="Y12" s="435"/>
    </row>
    <row r="13" spans="1:25" ht="33.75" customHeight="1" x14ac:dyDescent="0.2">
      <c r="A13" s="14"/>
      <c r="B13" s="1253" t="s">
        <v>459</v>
      </c>
      <c r="C13" s="1254"/>
      <c r="D13" s="1254"/>
      <c r="E13" s="1254"/>
      <c r="F13" s="1254"/>
      <c r="G13" s="1254"/>
      <c r="H13" s="1254"/>
      <c r="I13" s="1254"/>
      <c r="J13" s="1254"/>
      <c r="K13" s="1254"/>
      <c r="L13" s="1254"/>
      <c r="M13" s="1254"/>
      <c r="N13" s="1254"/>
      <c r="O13" s="1254"/>
      <c r="P13" s="1254"/>
      <c r="Q13" s="1254"/>
      <c r="R13" s="1254"/>
      <c r="S13" s="1254"/>
      <c r="T13" s="151"/>
      <c r="U13" s="100"/>
      <c r="V13" s="100"/>
      <c r="W13" s="100"/>
      <c r="X13" s="100"/>
      <c r="Y13" s="100"/>
    </row>
    <row r="14" spans="1:25" ht="27" customHeight="1" x14ac:dyDescent="0.2">
      <c r="A14" s="14"/>
      <c r="B14" s="1253" t="s">
        <v>458</v>
      </c>
      <c r="C14" s="1254"/>
      <c r="D14" s="1254"/>
      <c r="E14" s="1254"/>
      <c r="F14" s="1254"/>
      <c r="G14" s="1254"/>
      <c r="H14" s="1254"/>
      <c r="I14" s="1254"/>
      <c r="J14" s="1254"/>
      <c r="K14" s="1254"/>
      <c r="L14" s="1254"/>
      <c r="M14" s="1254"/>
      <c r="N14" s="1254"/>
      <c r="O14" s="1254"/>
      <c r="P14" s="1254"/>
      <c r="Q14" s="1254"/>
      <c r="R14" s="1254"/>
      <c r="S14" s="1254"/>
      <c r="T14" s="151"/>
      <c r="U14" s="100"/>
      <c r="V14" s="100"/>
      <c r="W14" s="100"/>
      <c r="X14" s="100"/>
      <c r="Y14" s="100"/>
    </row>
    <row r="15" spans="1:25" ht="36" customHeight="1" x14ac:dyDescent="0.2">
      <c r="A15" s="14"/>
      <c r="B15" s="1253" t="s">
        <v>460</v>
      </c>
      <c r="C15" s="1254"/>
      <c r="D15" s="1254"/>
      <c r="E15" s="1254"/>
      <c r="F15" s="1254"/>
      <c r="G15" s="1254"/>
      <c r="H15" s="1254"/>
      <c r="I15" s="1254"/>
      <c r="J15" s="1254"/>
      <c r="K15" s="1254"/>
      <c r="L15" s="1254"/>
      <c r="M15" s="1254"/>
      <c r="N15" s="1254"/>
      <c r="O15" s="1254"/>
      <c r="P15" s="1254"/>
      <c r="Q15" s="1254"/>
      <c r="R15" s="1254"/>
      <c r="S15" s="1254"/>
      <c r="T15" s="151"/>
      <c r="U15" s="100"/>
      <c r="V15" s="100"/>
      <c r="W15" s="100"/>
      <c r="X15" s="100"/>
      <c r="Y15" s="100"/>
    </row>
    <row r="16" spans="1:25" ht="41.25" customHeight="1" x14ac:dyDescent="0.2">
      <c r="A16" s="14"/>
      <c r="B16" s="1253" t="s">
        <v>490</v>
      </c>
      <c r="C16" s="1254"/>
      <c r="D16" s="1254"/>
      <c r="E16" s="1254"/>
      <c r="F16" s="1254"/>
      <c r="G16" s="1254"/>
      <c r="H16" s="1254"/>
      <c r="I16" s="1254"/>
      <c r="J16" s="1254"/>
      <c r="K16" s="1254"/>
      <c r="L16" s="1254"/>
      <c r="M16" s="1254"/>
      <c r="N16" s="1254"/>
      <c r="O16" s="1254"/>
      <c r="P16" s="1254"/>
      <c r="Q16" s="1254"/>
      <c r="R16" s="1254"/>
      <c r="S16" s="1254"/>
      <c r="T16" s="151"/>
      <c r="U16" s="100"/>
      <c r="V16" s="100"/>
      <c r="W16" s="100"/>
      <c r="X16" s="100"/>
      <c r="Y16" s="100"/>
    </row>
    <row r="17" spans="1:25" ht="38.450000000000003" customHeight="1" x14ac:dyDescent="0.2">
      <c r="A17" s="14"/>
      <c r="B17" s="1253" t="s">
        <v>491</v>
      </c>
      <c r="C17" s="1254"/>
      <c r="D17" s="1254"/>
      <c r="E17" s="1254"/>
      <c r="F17" s="1254"/>
      <c r="G17" s="1254"/>
      <c r="H17" s="1254"/>
      <c r="I17" s="1254"/>
      <c r="J17" s="1254"/>
      <c r="K17" s="1254"/>
      <c r="L17" s="1254"/>
      <c r="M17" s="1254"/>
      <c r="N17" s="1254"/>
      <c r="O17" s="1254"/>
      <c r="P17" s="1254"/>
      <c r="Q17" s="1254"/>
      <c r="R17" s="1254"/>
      <c r="S17" s="1254"/>
      <c r="T17" s="151"/>
      <c r="U17" s="100"/>
      <c r="V17" s="100"/>
      <c r="W17" s="100"/>
      <c r="X17" s="100"/>
      <c r="Y17" s="100"/>
    </row>
    <row r="18" spans="1:25" ht="25.5" customHeight="1" x14ac:dyDescent="0.2">
      <c r="A18" s="14"/>
      <c r="B18" s="1253" t="s">
        <v>457</v>
      </c>
      <c r="C18" s="1254"/>
      <c r="D18" s="1254"/>
      <c r="E18" s="1254"/>
      <c r="F18" s="1254"/>
      <c r="G18" s="1254"/>
      <c r="H18" s="1254"/>
      <c r="I18" s="1254"/>
      <c r="J18" s="1254"/>
      <c r="K18" s="1254"/>
      <c r="L18" s="1254"/>
      <c r="M18" s="1254"/>
      <c r="N18" s="1254"/>
      <c r="O18" s="1254"/>
      <c r="P18" s="1254"/>
      <c r="Q18" s="1254"/>
      <c r="R18" s="1254"/>
      <c r="S18" s="1254"/>
      <c r="T18" s="145"/>
      <c r="U18" s="108"/>
      <c r="V18" s="108"/>
      <c r="W18" s="108"/>
      <c r="X18" s="108"/>
      <c r="Y18" s="108"/>
    </row>
    <row r="19" spans="1:25" ht="6" customHeight="1" x14ac:dyDescent="0.2">
      <c r="A19" s="259"/>
      <c r="B19" s="260"/>
      <c r="C19" s="260"/>
      <c r="D19" s="260"/>
      <c r="E19" s="260"/>
      <c r="F19" s="260"/>
      <c r="G19" s="260"/>
      <c r="H19" s="260"/>
      <c r="I19" s="260"/>
      <c r="J19" s="260"/>
      <c r="K19" s="260"/>
      <c r="L19" s="260"/>
      <c r="M19" s="260"/>
      <c r="N19" s="260"/>
      <c r="O19" s="260"/>
      <c r="P19" s="260"/>
      <c r="Q19" s="260"/>
      <c r="R19" s="260"/>
      <c r="S19" s="260"/>
      <c r="T19" s="267"/>
      <c r="U19" s="6"/>
      <c r="V19" s="6"/>
      <c r="W19" s="6"/>
      <c r="X19" s="6"/>
      <c r="Y19" s="6"/>
    </row>
    <row r="20" spans="1:25" ht="6.6" customHeight="1" thickBot="1" x14ac:dyDescent="0.25">
      <c r="A20" s="14"/>
      <c r="B20" s="129"/>
      <c r="C20" s="129"/>
      <c r="D20" s="129"/>
      <c r="E20" s="129"/>
      <c r="F20" s="129"/>
      <c r="G20" s="129"/>
      <c r="H20" s="129"/>
      <c r="I20" s="129"/>
      <c r="J20" s="129"/>
      <c r="K20" s="129"/>
      <c r="L20" s="129"/>
      <c r="M20" s="129"/>
      <c r="N20" s="129"/>
      <c r="O20" s="129"/>
      <c r="P20" s="129"/>
      <c r="Q20" s="129"/>
      <c r="R20" s="129"/>
      <c r="S20" s="99"/>
      <c r="T20" s="59"/>
      <c r="U20" s="99"/>
      <c r="V20" s="99"/>
      <c r="W20" s="99"/>
      <c r="X20" s="99"/>
      <c r="Y20" s="99"/>
    </row>
    <row r="21" spans="1:25" ht="15" customHeight="1" thickBot="1" x14ac:dyDescent="0.25">
      <c r="A21" s="14"/>
      <c r="B21" s="65"/>
      <c r="C21" s="147"/>
      <c r="D21" s="118"/>
      <c r="E21" s="118"/>
      <c r="F21" s="1003" t="s">
        <v>2</v>
      </c>
      <c r="G21" s="1151"/>
      <c r="H21" s="1151"/>
      <c r="I21" s="1151"/>
      <c r="J21" s="1151"/>
      <c r="K21" s="1151"/>
      <c r="L21" s="1152"/>
      <c r="M21" s="99"/>
      <c r="N21" s="129"/>
      <c r="O21" s="129"/>
      <c r="P21" s="129"/>
      <c r="Q21" s="129"/>
      <c r="R21" s="129"/>
      <c r="S21" s="99"/>
      <c r="T21" s="59"/>
      <c r="U21" s="99"/>
      <c r="V21" s="99"/>
      <c r="W21" s="99"/>
      <c r="X21" s="99"/>
      <c r="Y21" s="99"/>
    </row>
    <row r="22" spans="1:25" ht="30.6" customHeight="1" thickBot="1" x14ac:dyDescent="0.25">
      <c r="A22" s="14"/>
      <c r="B22" s="1255" t="s">
        <v>499</v>
      </c>
      <c r="C22" s="1256"/>
      <c r="D22" s="1256"/>
      <c r="E22" s="1257"/>
      <c r="F22" s="1181"/>
      <c r="G22" s="1247"/>
      <c r="H22" s="1246"/>
      <c r="I22" s="1247"/>
      <c r="J22" s="1246"/>
      <c r="K22" s="1247"/>
      <c r="L22" s="364"/>
      <c r="M22" s="16"/>
      <c r="N22" s="16"/>
      <c r="O22" s="6"/>
      <c r="P22" s="6"/>
      <c r="Q22" s="6"/>
      <c r="R22" s="6"/>
      <c r="S22" s="16"/>
      <c r="T22" s="13"/>
      <c r="U22" s="6"/>
      <c r="V22" s="6"/>
      <c r="W22" s="6"/>
      <c r="X22" s="6"/>
      <c r="Y22" s="6"/>
    </row>
    <row r="23" spans="1:25" s="157" customFormat="1" ht="15.95" customHeight="1" thickBot="1" x14ac:dyDescent="0.25">
      <c r="A23" s="196"/>
      <c r="B23" s="996" t="s">
        <v>89</v>
      </c>
      <c r="C23" s="997"/>
      <c r="D23" s="997"/>
      <c r="E23" s="998"/>
      <c r="F23" s="1260" t="s">
        <v>10</v>
      </c>
      <c r="G23" s="1261"/>
      <c r="H23" s="1262" t="s">
        <v>11</v>
      </c>
      <c r="I23" s="1261"/>
      <c r="J23" s="1262" t="s">
        <v>12</v>
      </c>
      <c r="K23" s="1261"/>
      <c r="L23" s="292" t="s">
        <v>13</v>
      </c>
      <c r="M23" s="1263" t="s">
        <v>240</v>
      </c>
      <c r="N23" s="1264"/>
      <c r="O23" s="1264"/>
      <c r="P23" s="1264"/>
      <c r="Q23" s="1264"/>
      <c r="R23" s="1264"/>
      <c r="S23" s="1265"/>
      <c r="T23" s="212"/>
      <c r="U23" s="213"/>
      <c r="V23" s="213"/>
      <c r="W23" s="213"/>
      <c r="X23" s="213"/>
      <c r="Y23" s="213"/>
    </row>
    <row r="24" spans="1:25" ht="12.75" customHeight="1" x14ac:dyDescent="0.2">
      <c r="A24" s="14"/>
      <c r="B24" s="1270" t="s">
        <v>3</v>
      </c>
      <c r="C24" s="1271"/>
      <c r="D24" s="1271"/>
      <c r="E24" s="1272"/>
      <c r="F24" s="1163"/>
      <c r="G24" s="1259"/>
      <c r="H24" s="1258"/>
      <c r="I24" s="1259"/>
      <c r="J24" s="1258"/>
      <c r="K24" s="1259"/>
      <c r="L24" s="307"/>
      <c r="M24" s="1258"/>
      <c r="N24" s="1164"/>
      <c r="O24" s="1164"/>
      <c r="P24" s="1164"/>
      <c r="Q24" s="1164"/>
      <c r="R24" s="1164"/>
      <c r="S24" s="1165"/>
      <c r="T24" s="13"/>
      <c r="U24" s="6"/>
      <c r="V24" s="6"/>
      <c r="W24" s="6"/>
      <c r="X24" s="6"/>
      <c r="Y24" s="6"/>
    </row>
    <row r="25" spans="1:25" ht="12.75" customHeight="1" x14ac:dyDescent="0.2">
      <c r="A25" s="14"/>
      <c r="B25" s="1249" t="s">
        <v>4</v>
      </c>
      <c r="C25" s="1250"/>
      <c r="D25" s="1250"/>
      <c r="E25" s="1251"/>
      <c r="F25" s="1037"/>
      <c r="G25" s="1039"/>
      <c r="H25" s="1248"/>
      <c r="I25" s="1039"/>
      <c r="J25" s="1248"/>
      <c r="K25" s="1039"/>
      <c r="L25" s="308"/>
      <c r="M25" s="1248"/>
      <c r="N25" s="1038"/>
      <c r="O25" s="1038"/>
      <c r="P25" s="1038"/>
      <c r="Q25" s="1038"/>
      <c r="R25" s="1038"/>
      <c r="S25" s="1136"/>
      <c r="T25" s="13"/>
      <c r="U25" s="6"/>
      <c r="V25" s="6"/>
      <c r="W25" s="6"/>
      <c r="X25" s="6"/>
      <c r="Y25" s="6"/>
    </row>
    <row r="26" spans="1:25" ht="12.75" customHeight="1" x14ac:dyDescent="0.2">
      <c r="A26" s="14"/>
      <c r="B26" s="1249" t="s">
        <v>5</v>
      </c>
      <c r="C26" s="1250"/>
      <c r="D26" s="1250"/>
      <c r="E26" s="1251"/>
      <c r="F26" s="1037"/>
      <c r="G26" s="1039"/>
      <c r="H26" s="1248"/>
      <c r="I26" s="1039"/>
      <c r="J26" s="1248"/>
      <c r="K26" s="1039"/>
      <c r="L26" s="308"/>
      <c r="M26" s="1248"/>
      <c r="N26" s="1038"/>
      <c r="O26" s="1038"/>
      <c r="P26" s="1038"/>
      <c r="Q26" s="1038"/>
      <c r="R26" s="1038"/>
      <c r="S26" s="1136"/>
      <c r="T26" s="13"/>
      <c r="U26" s="6"/>
      <c r="V26" s="6"/>
      <c r="W26" s="6"/>
      <c r="X26" s="6"/>
      <c r="Y26" s="6"/>
    </row>
    <row r="27" spans="1:25" ht="12.75" customHeight="1" x14ac:dyDescent="0.2">
      <c r="A27" s="14"/>
      <c r="B27" s="1273" t="s">
        <v>334</v>
      </c>
      <c r="C27" s="1274"/>
      <c r="D27" s="1274"/>
      <c r="E27" s="1275"/>
      <c r="F27" s="1037"/>
      <c r="G27" s="1039"/>
      <c r="H27" s="1248"/>
      <c r="I27" s="1039"/>
      <c r="J27" s="1248"/>
      <c r="K27" s="1039"/>
      <c r="L27" s="308"/>
      <c r="M27" s="1248"/>
      <c r="N27" s="1038"/>
      <c r="O27" s="1038"/>
      <c r="P27" s="1038"/>
      <c r="Q27" s="1038"/>
      <c r="R27" s="1038"/>
      <c r="S27" s="1136"/>
      <c r="T27" s="13"/>
      <c r="U27" s="6"/>
      <c r="V27" s="6"/>
      <c r="W27" s="6"/>
      <c r="X27" s="6"/>
      <c r="Y27" s="6"/>
    </row>
    <row r="28" spans="1:25" ht="12.75" customHeight="1" x14ac:dyDescent="0.2">
      <c r="A28" s="14"/>
      <c r="B28" s="1249" t="s">
        <v>257</v>
      </c>
      <c r="C28" s="1250"/>
      <c r="D28" s="1250"/>
      <c r="E28" s="1251"/>
      <c r="F28" s="1166"/>
      <c r="G28" s="1039"/>
      <c r="H28" s="1248"/>
      <c r="I28" s="1039"/>
      <c r="J28" s="1248"/>
      <c r="K28" s="1039"/>
      <c r="L28" s="308"/>
      <c r="M28" s="1248"/>
      <c r="N28" s="1038"/>
      <c r="O28" s="1038"/>
      <c r="P28" s="1038"/>
      <c r="Q28" s="1038"/>
      <c r="R28" s="1038"/>
      <c r="S28" s="1136"/>
      <c r="T28" s="13"/>
      <c r="U28" s="6"/>
      <c r="V28" s="6"/>
      <c r="W28" s="6"/>
      <c r="X28" s="6"/>
      <c r="Y28" s="6"/>
    </row>
    <row r="29" spans="1:25" ht="12.75" customHeight="1" x14ac:dyDescent="0.2">
      <c r="A29" s="14"/>
      <c r="B29" s="1249" t="s">
        <v>6</v>
      </c>
      <c r="C29" s="1250"/>
      <c r="D29" s="1250"/>
      <c r="E29" s="1251"/>
      <c r="F29" s="1037"/>
      <c r="G29" s="1039"/>
      <c r="H29" s="1252"/>
      <c r="I29" s="1039"/>
      <c r="J29" s="1252"/>
      <c r="K29" s="1039"/>
      <c r="L29" s="308"/>
      <c r="M29" s="1248"/>
      <c r="N29" s="1038"/>
      <c r="O29" s="1038"/>
      <c r="P29" s="1038"/>
      <c r="Q29" s="1038"/>
      <c r="R29" s="1038"/>
      <c r="S29" s="1136"/>
      <c r="T29" s="13"/>
      <c r="U29" s="6"/>
      <c r="V29" s="6"/>
      <c r="W29" s="6"/>
      <c r="X29" s="6"/>
      <c r="Y29" s="6"/>
    </row>
    <row r="30" spans="1:25" ht="12.75" customHeight="1" x14ac:dyDescent="0.2">
      <c r="A30" s="14"/>
      <c r="B30" s="1249" t="s">
        <v>7</v>
      </c>
      <c r="C30" s="1250"/>
      <c r="D30" s="1250"/>
      <c r="E30" s="1251"/>
      <c r="F30" s="1037"/>
      <c r="G30" s="1039"/>
      <c r="H30" s="1248"/>
      <c r="I30" s="1039"/>
      <c r="J30" s="1248"/>
      <c r="K30" s="1039"/>
      <c r="L30" s="357"/>
      <c r="M30" s="1252"/>
      <c r="N30" s="1038"/>
      <c r="O30" s="1038"/>
      <c r="P30" s="1038"/>
      <c r="Q30" s="1038"/>
      <c r="R30" s="1038"/>
      <c r="S30" s="1136"/>
      <c r="T30" s="13"/>
      <c r="U30" s="6"/>
      <c r="V30" s="6"/>
      <c r="W30" s="6"/>
      <c r="X30" s="6"/>
      <c r="Y30" s="6"/>
    </row>
    <row r="31" spans="1:25" ht="12.75" customHeight="1" x14ac:dyDescent="0.2">
      <c r="A31" s="14"/>
      <c r="B31" s="1249" t="s">
        <v>8</v>
      </c>
      <c r="C31" s="1250"/>
      <c r="D31" s="1250"/>
      <c r="E31" s="1251"/>
      <c r="F31" s="1037"/>
      <c r="G31" s="1039"/>
      <c r="H31" s="1248"/>
      <c r="I31" s="1039"/>
      <c r="J31" s="1248"/>
      <c r="K31" s="1039"/>
      <c r="L31" s="308"/>
      <c r="M31" s="1248"/>
      <c r="N31" s="1038"/>
      <c r="O31" s="1038"/>
      <c r="P31" s="1038"/>
      <c r="Q31" s="1038"/>
      <c r="R31" s="1038"/>
      <c r="S31" s="1136"/>
      <c r="T31" s="13"/>
      <c r="U31" s="6"/>
      <c r="V31" s="6"/>
      <c r="W31" s="6"/>
      <c r="X31" s="6"/>
      <c r="Y31" s="6"/>
    </row>
    <row r="32" spans="1:25" ht="12.75" customHeight="1" x14ac:dyDescent="0.2">
      <c r="A32" s="14"/>
      <c r="B32" s="1159" t="s">
        <v>333</v>
      </c>
      <c r="C32" s="966"/>
      <c r="D32" s="966"/>
      <c r="E32" s="1290"/>
      <c r="F32" s="1037"/>
      <c r="G32" s="1039"/>
      <c r="H32" s="1248"/>
      <c r="I32" s="1039"/>
      <c r="J32" s="1248"/>
      <c r="K32" s="1039"/>
      <c r="L32" s="308"/>
      <c r="M32" s="1248"/>
      <c r="N32" s="1038"/>
      <c r="O32" s="1038"/>
      <c r="P32" s="1038"/>
      <c r="Q32" s="1038"/>
      <c r="R32" s="1038"/>
      <c r="S32" s="1136"/>
      <c r="T32" s="13"/>
      <c r="U32" s="6"/>
      <c r="V32" s="6"/>
      <c r="W32" s="6"/>
      <c r="X32" s="6"/>
      <c r="Y32" s="6"/>
    </row>
    <row r="33" spans="1:25" ht="12.75" customHeight="1" x14ac:dyDescent="0.2">
      <c r="A33" s="14"/>
      <c r="B33" s="1249" t="s">
        <v>9</v>
      </c>
      <c r="C33" s="1250"/>
      <c r="D33" s="1250"/>
      <c r="E33" s="1251"/>
      <c r="F33" s="1037"/>
      <c r="G33" s="1039"/>
      <c r="H33" s="1248"/>
      <c r="I33" s="1039"/>
      <c r="J33" s="1248"/>
      <c r="K33" s="1039"/>
      <c r="L33" s="308"/>
      <c r="M33" s="1248"/>
      <c r="N33" s="1038"/>
      <c r="O33" s="1038"/>
      <c r="P33" s="1038"/>
      <c r="Q33" s="1038"/>
      <c r="R33" s="1038"/>
      <c r="S33" s="1136"/>
      <c r="T33" s="13"/>
      <c r="U33" s="6"/>
      <c r="V33" s="6"/>
      <c r="W33" s="6"/>
      <c r="X33" s="6"/>
      <c r="Y33" s="6"/>
    </row>
    <row r="34" spans="1:25" ht="12.75" customHeight="1" x14ac:dyDescent="0.2">
      <c r="A34" s="14"/>
      <c r="B34" s="1249" t="s">
        <v>322</v>
      </c>
      <c r="C34" s="1250"/>
      <c r="D34" s="1250"/>
      <c r="E34" s="1251"/>
      <c r="F34" s="1037"/>
      <c r="G34" s="1039"/>
      <c r="H34" s="1248"/>
      <c r="I34" s="1039"/>
      <c r="J34" s="1248"/>
      <c r="K34" s="1039"/>
      <c r="L34" s="308"/>
      <c r="M34" s="1248"/>
      <c r="N34" s="1038"/>
      <c r="O34" s="1038"/>
      <c r="P34" s="1038"/>
      <c r="Q34" s="1038"/>
      <c r="R34" s="1038"/>
      <c r="S34" s="1136"/>
      <c r="T34" s="13"/>
      <c r="U34" s="6"/>
      <c r="V34" s="6"/>
      <c r="W34" s="6"/>
      <c r="X34" s="6"/>
      <c r="Y34" s="6"/>
    </row>
    <row r="35" spans="1:25" ht="12.6" customHeight="1" x14ac:dyDescent="0.2">
      <c r="A35" s="14"/>
      <c r="B35" s="1166"/>
      <c r="C35" s="1285"/>
      <c r="D35" s="1285"/>
      <c r="E35" s="1286"/>
      <c r="F35" s="1037"/>
      <c r="G35" s="1039"/>
      <c r="H35" s="1248"/>
      <c r="I35" s="1039"/>
      <c r="J35" s="1248"/>
      <c r="K35" s="1039"/>
      <c r="L35" s="308"/>
      <c r="M35" s="1248"/>
      <c r="N35" s="1038"/>
      <c r="O35" s="1038"/>
      <c r="P35" s="1038"/>
      <c r="Q35" s="1038"/>
      <c r="R35" s="1038"/>
      <c r="S35" s="1136"/>
      <c r="T35" s="13"/>
      <c r="U35" s="6"/>
      <c r="V35" s="6"/>
      <c r="W35" s="6"/>
      <c r="X35" s="6"/>
      <c r="Y35" s="6"/>
    </row>
    <row r="36" spans="1:25" ht="32.450000000000003" customHeight="1" thickBot="1" x14ac:dyDescent="0.25">
      <c r="A36" s="14"/>
      <c r="B36" s="1304" t="s">
        <v>513</v>
      </c>
      <c r="C36" s="1305"/>
      <c r="D36" s="1305"/>
      <c r="E36" s="1306"/>
      <c r="F36" s="1266"/>
      <c r="G36" s="1267"/>
      <c r="H36" s="1301"/>
      <c r="I36" s="1277"/>
      <c r="J36" s="1276"/>
      <c r="K36" s="1277"/>
      <c r="L36" s="309"/>
      <c r="M36" s="1301"/>
      <c r="N36" s="972"/>
      <c r="O36" s="972"/>
      <c r="P36" s="972"/>
      <c r="Q36" s="972"/>
      <c r="R36" s="972"/>
      <c r="S36" s="1135"/>
      <c r="T36" s="13"/>
      <c r="U36" s="6"/>
      <c r="V36" s="6"/>
      <c r="W36" s="6"/>
      <c r="X36" s="6"/>
      <c r="Y36" s="6"/>
    </row>
    <row r="37" spans="1:25" ht="6.75" customHeight="1" thickBot="1" x14ac:dyDescent="0.25">
      <c r="A37" s="14"/>
      <c r="B37" s="21"/>
      <c r="C37" s="21"/>
      <c r="D37" s="21"/>
      <c r="E37" s="21"/>
      <c r="F37" s="6"/>
      <c r="G37" s="10"/>
      <c r="H37" s="10"/>
      <c r="I37" s="10"/>
      <c r="J37" s="10"/>
      <c r="K37" s="10"/>
      <c r="L37" s="6"/>
      <c r="M37" s="6"/>
      <c r="N37" s="23"/>
      <c r="O37" s="23"/>
      <c r="P37" s="23"/>
      <c r="Q37" s="23"/>
      <c r="R37" s="23"/>
      <c r="S37" s="23"/>
      <c r="T37" s="13"/>
      <c r="U37" s="6"/>
      <c r="V37" s="6"/>
      <c r="W37" s="6"/>
      <c r="X37" s="6"/>
      <c r="Y37" s="6"/>
    </row>
    <row r="38" spans="1:25" ht="12.75" customHeight="1" x14ac:dyDescent="0.2">
      <c r="A38" s="14"/>
      <c r="B38" s="1221" t="s">
        <v>500</v>
      </c>
      <c r="C38" s="1222"/>
      <c r="D38" s="1223"/>
      <c r="E38" s="72"/>
      <c r="F38" s="1307"/>
      <c r="G38" s="1311" t="s">
        <v>243</v>
      </c>
      <c r="H38" s="1307"/>
      <c r="I38" s="1311" t="s">
        <v>243</v>
      </c>
      <c r="J38" s="1307"/>
      <c r="K38" s="1313" t="s">
        <v>243</v>
      </c>
      <c r="L38" s="1307"/>
      <c r="M38" s="1280" t="s">
        <v>242</v>
      </c>
      <c r="N38" s="1309" t="str">
        <f>IF(SUM(F38,H38,J38,L38)=0," ",(SUM(F38,H38,J38,L38)))</f>
        <v xml:space="preserve"> </v>
      </c>
      <c r="O38" s="117"/>
      <c r="P38" s="146"/>
      <c r="Q38" s="146"/>
      <c r="R38" s="146"/>
      <c r="S38" s="146"/>
      <c r="T38" s="18"/>
      <c r="U38" s="23"/>
      <c r="V38" s="23"/>
      <c r="W38" s="23"/>
      <c r="X38" s="23"/>
      <c r="Y38" s="23"/>
    </row>
    <row r="39" spans="1:25" ht="14.25" customHeight="1" thickBot="1" x14ac:dyDescent="0.25">
      <c r="A39" s="14"/>
      <c r="B39" s="1287"/>
      <c r="C39" s="1288"/>
      <c r="D39" s="1226"/>
      <c r="E39" s="72"/>
      <c r="F39" s="1308"/>
      <c r="G39" s="1311"/>
      <c r="H39" s="1308"/>
      <c r="I39" s="1312"/>
      <c r="J39" s="1308"/>
      <c r="K39" s="1313"/>
      <c r="L39" s="1308"/>
      <c r="M39" s="1281"/>
      <c r="N39" s="1269"/>
      <c r="O39" s="117"/>
      <c r="Q39" s="146"/>
      <c r="R39" s="146"/>
      <c r="S39" s="146"/>
      <c r="T39" s="18"/>
      <c r="U39" s="23"/>
      <c r="V39" s="23"/>
      <c r="W39" s="23"/>
      <c r="X39" s="23"/>
      <c r="Y39" s="23"/>
    </row>
    <row r="40" spans="1:25" ht="10.9" customHeight="1" thickBot="1" x14ac:dyDescent="0.25">
      <c r="A40" s="14"/>
      <c r="B40" s="72"/>
      <c r="C40" s="72"/>
      <c r="D40" s="285"/>
      <c r="E40" s="72"/>
      <c r="F40" s="314" t="s">
        <v>14</v>
      </c>
      <c r="G40" s="158"/>
      <c r="H40" s="314" t="s">
        <v>14</v>
      </c>
      <c r="I40" s="158"/>
      <c r="J40" s="314" t="s">
        <v>14</v>
      </c>
      <c r="K40" s="158"/>
      <c r="L40" s="314" t="s">
        <v>14</v>
      </c>
      <c r="M40" s="290"/>
      <c r="N40" s="39"/>
      <c r="O40" s="117"/>
      <c r="P40" s="146"/>
      <c r="Q40" s="117"/>
      <c r="R40" s="146"/>
      <c r="S40" s="146"/>
      <c r="T40" s="18"/>
      <c r="U40" s="23"/>
      <c r="V40" s="23"/>
      <c r="W40" s="23"/>
      <c r="X40" s="23"/>
      <c r="Y40" s="23"/>
    </row>
    <row r="41" spans="1:25" ht="12.75" customHeight="1" x14ac:dyDescent="0.2">
      <c r="A41" s="60"/>
      <c r="B41" s="1221" t="s">
        <v>281</v>
      </c>
      <c r="C41" s="1222"/>
      <c r="D41" s="1226"/>
      <c r="E41" s="72"/>
      <c r="F41" s="1302"/>
      <c r="H41" s="1302"/>
      <c r="J41" s="1302"/>
      <c r="L41" s="1302"/>
      <c r="M41" s="1278"/>
      <c r="N41" s="1310" t="s">
        <v>17</v>
      </c>
      <c r="O41" s="23"/>
      <c r="P41" s="1314" t="s">
        <v>325</v>
      </c>
      <c r="Q41" s="1315"/>
      <c r="R41" s="1315"/>
      <c r="S41" s="1316"/>
      <c r="T41" s="18"/>
      <c r="U41" s="23"/>
      <c r="V41" s="23"/>
      <c r="W41" s="23"/>
      <c r="X41" s="23"/>
      <c r="Y41" s="23"/>
    </row>
    <row r="42" spans="1:25" ht="14.25" customHeight="1" thickBot="1" x14ac:dyDescent="0.25">
      <c r="A42" s="60"/>
      <c r="B42" s="1287"/>
      <c r="C42" s="1288"/>
      <c r="D42" s="1289"/>
      <c r="E42" s="72"/>
      <c r="F42" s="1303"/>
      <c r="H42" s="1303"/>
      <c r="J42" s="1303"/>
      <c r="L42" s="1303"/>
      <c r="M42" s="1279"/>
      <c r="N42" s="1310"/>
      <c r="O42" s="23"/>
      <c r="P42" s="1317"/>
      <c r="Q42" s="1318"/>
      <c r="R42" s="1318"/>
      <c r="S42" s="1319"/>
      <c r="T42" s="18"/>
      <c r="U42" s="23"/>
      <c r="V42" s="23"/>
      <c r="W42" s="23"/>
      <c r="X42" s="23"/>
      <c r="Y42" s="23"/>
    </row>
    <row r="43" spans="1:25" ht="14.25" customHeight="1" x14ac:dyDescent="0.2">
      <c r="A43" s="14"/>
      <c r="B43" s="154"/>
      <c r="C43" s="154"/>
      <c r="D43" s="154"/>
      <c r="E43" s="72"/>
      <c r="F43" s="313" t="s">
        <v>242</v>
      </c>
      <c r="G43" s="313"/>
      <c r="H43" s="313" t="s">
        <v>242</v>
      </c>
      <c r="I43" s="313"/>
      <c r="J43" s="313" t="s">
        <v>242</v>
      </c>
      <c r="K43" s="313"/>
      <c r="L43" s="313" t="s">
        <v>242</v>
      </c>
      <c r="M43" s="158"/>
      <c r="N43" s="291"/>
      <c r="O43" s="291"/>
      <c r="P43" s="289"/>
      <c r="Q43" s="289"/>
      <c r="R43" s="289"/>
      <c r="S43" s="146"/>
      <c r="T43" s="18"/>
      <c r="U43" s="23"/>
      <c r="V43" s="23"/>
      <c r="W43" s="23"/>
      <c r="X43" s="23"/>
      <c r="Y43" s="23"/>
    </row>
    <row r="44" spans="1:25" ht="3" customHeight="1" x14ac:dyDescent="0.2">
      <c r="A44" s="14"/>
      <c r="B44" s="216"/>
      <c r="C44" s="216"/>
      <c r="D44" s="216"/>
      <c r="E44" s="216"/>
      <c r="F44" s="158"/>
      <c r="G44" s="158"/>
      <c r="H44" s="158"/>
      <c r="I44" s="158"/>
      <c r="J44" s="158"/>
      <c r="K44" s="158"/>
      <c r="L44" s="158"/>
      <c r="M44" s="158"/>
      <c r="N44" s="1299"/>
      <c r="O44" s="146"/>
      <c r="P44" s="146"/>
      <c r="Q44" s="146"/>
      <c r="R44" s="146"/>
      <c r="S44" s="146"/>
      <c r="T44" s="18"/>
      <c r="U44" s="23"/>
      <c r="V44" s="23"/>
      <c r="W44" s="23"/>
      <c r="X44" s="23"/>
      <c r="Y44" s="23"/>
    </row>
    <row r="45" spans="1:25" ht="4.5" customHeight="1" thickBot="1" x14ac:dyDescent="0.25">
      <c r="A45" s="14"/>
      <c r="B45" s="72"/>
      <c r="C45" s="72"/>
      <c r="D45" s="72"/>
      <c r="E45" s="72"/>
      <c r="F45" s="158"/>
      <c r="G45" s="158"/>
      <c r="H45" s="158"/>
      <c r="I45" s="158"/>
      <c r="J45" s="158"/>
      <c r="K45" s="158"/>
      <c r="L45" s="158"/>
      <c r="M45" s="158"/>
      <c r="N45" s="1300"/>
      <c r="O45" s="146"/>
      <c r="P45" s="146"/>
      <c r="Q45" s="146"/>
      <c r="R45" s="146"/>
      <c r="S45" s="146"/>
      <c r="T45" s="18"/>
      <c r="U45" s="23"/>
      <c r="V45" s="23"/>
      <c r="W45" s="23"/>
      <c r="X45" s="23"/>
      <c r="Y45" s="23"/>
    </row>
    <row r="46" spans="1:25" ht="12.75" customHeight="1" x14ac:dyDescent="0.2">
      <c r="A46" s="14"/>
      <c r="B46" s="1221" t="s">
        <v>280</v>
      </c>
      <c r="C46" s="1222"/>
      <c r="D46" s="1223"/>
      <c r="E46" s="1279"/>
      <c r="F46" s="1282" t="str">
        <f>IF(F41=0," ",(F41*F38))</f>
        <v xml:space="preserve"> </v>
      </c>
      <c r="G46" s="1278" t="s">
        <v>243</v>
      </c>
      <c r="H46" s="1284" t="str">
        <f>IF(H41=0," ",(H41*H38))</f>
        <v xml:space="preserve"> </v>
      </c>
      <c r="I46" s="1278" t="s">
        <v>243</v>
      </c>
      <c r="J46" s="1282" t="str">
        <f>IF(J41=0," ",(J41*J38))</f>
        <v xml:space="preserve"> </v>
      </c>
      <c r="K46" s="1278" t="s">
        <v>243</v>
      </c>
      <c r="L46" s="1282" t="str">
        <f>IF(L41=0," ",(L41*L38))</f>
        <v xml:space="preserve"> </v>
      </c>
      <c r="M46" s="1280" t="s">
        <v>242</v>
      </c>
      <c r="N46" s="1268" t="str">
        <f>IF(SUM(F46,H46,J46,L46)=0," ",(SUM(F46,H46,J46,L46)))</f>
        <v xml:space="preserve"> </v>
      </c>
      <c r="O46" s="274"/>
      <c r="P46" s="23"/>
      <c r="Q46" s="23"/>
      <c r="R46" s="23"/>
      <c r="S46" s="23"/>
      <c r="T46" s="18"/>
    </row>
    <row r="47" spans="1:25" ht="15.75" customHeight="1" thickBot="1" x14ac:dyDescent="0.25">
      <c r="A47" s="14"/>
      <c r="B47" s="1287"/>
      <c r="C47" s="1288"/>
      <c r="D47" s="1289"/>
      <c r="E47" s="1279"/>
      <c r="F47" s="1283"/>
      <c r="G47" s="1279"/>
      <c r="H47" s="1283"/>
      <c r="I47" s="1279"/>
      <c r="J47" s="1283"/>
      <c r="K47" s="1279"/>
      <c r="L47" s="1283"/>
      <c r="M47" s="1281"/>
      <c r="N47" s="1269"/>
      <c r="O47" s="274"/>
      <c r="P47" s="23"/>
      <c r="Q47" s="6"/>
      <c r="T47" s="13"/>
    </row>
    <row r="48" spans="1:25" ht="8.25" customHeight="1" thickBot="1" x14ac:dyDescent="0.25">
      <c r="A48" s="14"/>
      <c r="B48" s="72"/>
      <c r="C48" s="72"/>
      <c r="D48" s="72"/>
      <c r="E48" s="72"/>
      <c r="F48" s="117"/>
      <c r="G48" s="117"/>
      <c r="H48" s="117"/>
      <c r="I48" s="117"/>
      <c r="J48" s="117"/>
      <c r="K48" s="117"/>
      <c r="L48" s="117"/>
      <c r="M48" s="117"/>
      <c r="N48" s="6"/>
      <c r="O48" s="6"/>
      <c r="P48" s="6"/>
      <c r="Q48" s="6"/>
      <c r="R48" s="6"/>
      <c r="S48" s="6"/>
      <c r="T48" s="18"/>
      <c r="U48" s="23"/>
    </row>
    <row r="49" spans="1:25" ht="12.75" customHeight="1" thickTop="1" x14ac:dyDescent="0.2">
      <c r="A49" s="14"/>
      <c r="B49" s="72"/>
      <c r="C49" s="72"/>
      <c r="D49" s="72"/>
      <c r="E49" s="72"/>
      <c r="F49" s="117"/>
      <c r="G49" s="117"/>
      <c r="H49" s="117"/>
      <c r="I49" s="117"/>
      <c r="J49" s="117"/>
      <c r="K49" s="117"/>
      <c r="L49" s="1292" t="s">
        <v>456</v>
      </c>
      <c r="M49" s="1292"/>
      <c r="N49" s="1292"/>
      <c r="O49" s="1292"/>
      <c r="P49" s="1292"/>
      <c r="Q49" s="1293"/>
      <c r="R49" s="1295" t="str">
        <f>IF(SUM(F46,H46,J46,L46)=0," ",(N46/N38))</f>
        <v xml:space="preserve"> </v>
      </c>
      <c r="S49" s="1296"/>
      <c r="T49" s="18"/>
      <c r="U49" s="23"/>
      <c r="V49" s="23"/>
      <c r="W49" s="23"/>
      <c r="X49" s="23"/>
      <c r="Y49" s="23"/>
    </row>
    <row r="50" spans="1:25" ht="12.75" customHeight="1" thickBot="1" x14ac:dyDescent="0.25">
      <c r="A50" s="14"/>
      <c r="B50" s="72"/>
      <c r="C50" s="72"/>
      <c r="D50" s="72"/>
      <c r="E50" s="72"/>
      <c r="F50" s="117"/>
      <c r="G50" s="117"/>
      <c r="H50" s="117"/>
      <c r="I50" s="117"/>
      <c r="J50" s="117"/>
      <c r="K50" s="117"/>
      <c r="L50" s="1292"/>
      <c r="M50" s="1292"/>
      <c r="N50" s="1292"/>
      <c r="O50" s="1292"/>
      <c r="P50" s="1292"/>
      <c r="Q50" s="1293"/>
      <c r="R50" s="1297"/>
      <c r="S50" s="1298"/>
      <c r="T50" s="18"/>
      <c r="U50" s="23"/>
      <c r="V50" s="23"/>
      <c r="W50" s="23"/>
      <c r="X50" s="23"/>
      <c r="Y50" s="23"/>
    </row>
    <row r="51" spans="1:25" ht="6.75" customHeight="1" thickTop="1" thickBot="1" x14ac:dyDescent="0.3">
      <c r="A51" s="15"/>
      <c r="B51" s="153"/>
      <c r="C51" s="153"/>
      <c r="D51" s="153"/>
      <c r="E51" s="153"/>
      <c r="F51" s="148"/>
      <c r="G51" s="148"/>
      <c r="H51" s="148"/>
      <c r="I51" s="148"/>
      <c r="J51" s="148"/>
      <c r="K51" s="148"/>
      <c r="L51" s="148"/>
      <c r="M51" s="148"/>
      <c r="N51" s="214"/>
      <c r="O51" s="214"/>
      <c r="P51" s="214"/>
      <c r="Q51" s="214"/>
      <c r="R51" s="215"/>
      <c r="S51" s="215"/>
      <c r="T51" s="116"/>
      <c r="U51" s="23"/>
      <c r="V51" s="23"/>
      <c r="W51" s="23"/>
      <c r="X51" s="23"/>
      <c r="Y51" s="23"/>
    </row>
    <row r="52" spans="1:25" ht="12.75" customHeight="1" thickBot="1" x14ac:dyDescent="0.25">
      <c r="A52" s="6"/>
      <c r="B52" s="72"/>
      <c r="C52" s="72"/>
      <c r="D52" s="72"/>
      <c r="E52" s="72"/>
      <c r="F52" s="117"/>
      <c r="G52" s="117"/>
      <c r="H52" s="117"/>
      <c r="I52" s="117"/>
      <c r="J52" s="117"/>
      <c r="K52" s="117"/>
      <c r="L52" s="117"/>
      <c r="M52" s="117"/>
      <c r="N52" s="117"/>
      <c r="O52" s="117"/>
      <c r="P52" s="117"/>
      <c r="Q52" s="117"/>
      <c r="R52" s="117"/>
      <c r="S52" s="23"/>
      <c r="T52" s="115"/>
      <c r="U52" s="23"/>
      <c r="V52" s="23"/>
      <c r="W52" s="23"/>
      <c r="X52" s="23"/>
      <c r="Y52" s="23"/>
    </row>
    <row r="53" spans="1:25" ht="22.9" customHeight="1" x14ac:dyDescent="0.25">
      <c r="A53" s="56"/>
      <c r="B53" s="723" t="s">
        <v>504</v>
      </c>
      <c r="C53" s="723"/>
      <c r="D53" s="723"/>
      <c r="E53" s="723"/>
      <c r="F53" s="723"/>
      <c r="G53" s="723"/>
      <c r="H53" s="723"/>
      <c r="I53" s="723"/>
      <c r="J53" s="723"/>
      <c r="K53" s="723"/>
      <c r="L53" s="723"/>
      <c r="M53" s="723"/>
      <c r="N53" s="723"/>
      <c r="O53" s="723"/>
      <c r="P53" s="723"/>
      <c r="Q53" s="723"/>
      <c r="R53" s="10"/>
      <c r="S53" s="10"/>
      <c r="T53" s="11"/>
      <c r="U53" s="6"/>
      <c r="V53" s="6"/>
      <c r="W53" s="6"/>
      <c r="X53" s="6"/>
      <c r="Y53" s="6"/>
    </row>
    <row r="54" spans="1:25" ht="12" customHeight="1" x14ac:dyDescent="0.2">
      <c r="A54" s="14"/>
      <c r="B54" s="37"/>
      <c r="C54" s="37"/>
      <c r="D54" s="37"/>
      <c r="E54" s="37"/>
      <c r="F54" s="6"/>
      <c r="G54" s="6"/>
      <c r="H54" s="6"/>
      <c r="I54" s="6"/>
      <c r="J54" s="6"/>
      <c r="K54" s="6"/>
      <c r="L54" s="6"/>
      <c r="M54" s="6"/>
      <c r="N54" s="6"/>
      <c r="O54" s="6"/>
      <c r="P54" s="6"/>
      <c r="Q54" s="6"/>
      <c r="R54" s="6"/>
      <c r="S54" s="6"/>
      <c r="T54" s="13"/>
      <c r="U54" s="6"/>
      <c r="V54" s="6"/>
      <c r="W54" s="6"/>
      <c r="X54" s="6"/>
      <c r="Y54" s="6"/>
    </row>
    <row r="55" spans="1:25" ht="12" customHeight="1" x14ac:dyDescent="0.2">
      <c r="A55" s="14"/>
      <c r="B55" s="1291" t="s">
        <v>455</v>
      </c>
      <c r="C55" s="1291"/>
      <c r="D55" s="1291"/>
      <c r="E55" s="1291"/>
      <c r="F55" s="1291"/>
      <c r="G55" s="1291"/>
      <c r="H55" s="1291"/>
      <c r="I55" s="65"/>
      <c r="J55" s="6"/>
      <c r="K55" s="6"/>
      <c r="L55" s="6"/>
      <c r="M55" s="6"/>
      <c r="N55" s="6"/>
      <c r="O55" s="6"/>
      <c r="P55" s="6"/>
      <c r="Q55" s="6"/>
      <c r="R55" s="6"/>
      <c r="S55" s="6"/>
      <c r="T55" s="13"/>
      <c r="U55" s="6"/>
      <c r="V55" s="6"/>
      <c r="W55" s="6"/>
      <c r="X55" s="6"/>
      <c r="Y55" s="6"/>
    </row>
    <row r="56" spans="1:25" ht="12.75" customHeight="1" x14ac:dyDescent="0.2">
      <c r="A56" s="14"/>
      <c r="B56" s="1069" t="s">
        <v>190</v>
      </c>
      <c r="C56" s="1069"/>
      <c r="D56" s="1069"/>
      <c r="E56" s="1069"/>
      <c r="F56" s="1069"/>
      <c r="G56" s="1069"/>
      <c r="H56" s="1069"/>
      <c r="I56" s="1069"/>
      <c r="J56" s="1069"/>
      <c r="K56" s="1069"/>
      <c r="L56" s="1069"/>
      <c r="M56" s="1069"/>
      <c r="N56" s="1069"/>
      <c r="O56" s="1069"/>
      <c r="P56" s="1069"/>
      <c r="Q56" s="1069"/>
      <c r="R56" s="1069"/>
      <c r="S56" s="1069"/>
      <c r="T56" s="133"/>
      <c r="U56" s="102"/>
      <c r="V56" s="102"/>
      <c r="W56" s="102"/>
      <c r="X56" s="102"/>
      <c r="Y56" s="102"/>
    </row>
    <row r="57" spans="1:25" ht="14.25" customHeight="1" thickBot="1" x14ac:dyDescent="0.25">
      <c r="A57" s="14"/>
      <c r="B57" s="805"/>
      <c r="C57" s="805"/>
      <c r="D57" s="805"/>
      <c r="E57" s="805"/>
      <c r="F57" s="805"/>
      <c r="G57" s="805"/>
      <c r="H57" s="805"/>
      <c r="I57" s="805"/>
      <c r="J57" s="805"/>
      <c r="K57" s="805"/>
      <c r="L57" s="805"/>
      <c r="M57" s="805"/>
      <c r="N57" s="805"/>
      <c r="O57" s="805"/>
      <c r="P57" s="805"/>
      <c r="Q57" s="805"/>
      <c r="R57" s="805"/>
      <c r="S57" s="805"/>
      <c r="T57" s="133"/>
      <c r="U57" s="102"/>
      <c r="V57" s="102"/>
      <c r="W57" s="102"/>
      <c r="X57" s="102"/>
      <c r="Y57" s="102"/>
    </row>
    <row r="58" spans="1:25" s="157" customFormat="1" ht="26.25" customHeight="1" thickBot="1" x14ac:dyDescent="0.25">
      <c r="A58" s="196"/>
      <c r="B58" s="863" t="s">
        <v>276</v>
      </c>
      <c r="C58" s="959"/>
      <c r="D58" s="254" t="s">
        <v>517</v>
      </c>
      <c r="E58" s="273"/>
      <c r="F58" s="997" t="s">
        <v>37</v>
      </c>
      <c r="G58" s="997"/>
      <c r="H58" s="997"/>
      <c r="I58" s="997"/>
      <c r="J58" s="997"/>
      <c r="K58" s="997"/>
      <c r="L58" s="997"/>
      <c r="M58" s="997"/>
      <c r="N58" s="997"/>
      <c r="O58" s="997"/>
      <c r="P58" s="997"/>
      <c r="Q58" s="997"/>
      <c r="R58" s="997"/>
      <c r="S58" s="998"/>
      <c r="T58" s="211"/>
      <c r="U58" s="40"/>
      <c r="V58" s="40"/>
      <c r="W58" s="40"/>
      <c r="X58" s="40"/>
      <c r="Y58" s="40"/>
    </row>
    <row r="59" spans="1:25" ht="16.5" customHeight="1" x14ac:dyDescent="0.2">
      <c r="A59" s="60"/>
      <c r="B59" s="762" t="s">
        <v>264</v>
      </c>
      <c r="C59" s="763"/>
      <c r="D59" s="764" t="s">
        <v>483</v>
      </c>
      <c r="E59" s="132"/>
      <c r="F59" s="807" t="s">
        <v>15</v>
      </c>
      <c r="G59" s="807"/>
      <c r="H59" s="807"/>
      <c r="I59" s="807"/>
      <c r="J59" s="807"/>
      <c r="K59" s="807"/>
      <c r="L59" s="807"/>
      <c r="M59" s="807"/>
      <c r="N59" s="807"/>
      <c r="O59" s="807"/>
      <c r="P59" s="807"/>
      <c r="Q59" s="807"/>
      <c r="R59" s="807"/>
      <c r="S59" s="808"/>
      <c r="T59" s="133"/>
      <c r="U59" s="103"/>
      <c r="V59" s="103"/>
      <c r="W59" s="103"/>
      <c r="X59" s="103"/>
      <c r="Y59" s="103"/>
    </row>
    <row r="60" spans="1:25" ht="22.9" customHeight="1" x14ac:dyDescent="0.2">
      <c r="A60" s="60"/>
      <c r="B60" s="760"/>
      <c r="C60" s="759"/>
      <c r="D60" s="761"/>
      <c r="E60" s="286"/>
      <c r="F60" s="809"/>
      <c r="G60" s="809"/>
      <c r="H60" s="809"/>
      <c r="I60" s="809"/>
      <c r="J60" s="809"/>
      <c r="K60" s="809"/>
      <c r="L60" s="809"/>
      <c r="M60" s="809"/>
      <c r="N60" s="809"/>
      <c r="O60" s="809"/>
      <c r="P60" s="809"/>
      <c r="Q60" s="809"/>
      <c r="R60" s="809"/>
      <c r="S60" s="810"/>
      <c r="T60" s="133"/>
      <c r="U60" s="103"/>
      <c r="V60" s="103"/>
      <c r="W60" s="103"/>
      <c r="X60" s="103"/>
      <c r="Y60" s="103"/>
    </row>
    <row r="61" spans="1:25" ht="15" customHeight="1" x14ac:dyDescent="0.2">
      <c r="A61" s="60"/>
      <c r="B61" s="758" t="s">
        <v>265</v>
      </c>
      <c r="C61" s="759"/>
      <c r="D61" s="761" t="s">
        <v>484</v>
      </c>
      <c r="E61" s="132"/>
      <c r="F61" s="1209" t="s">
        <v>373</v>
      </c>
      <c r="G61" s="1209"/>
      <c r="H61" s="1209"/>
      <c r="I61" s="1209"/>
      <c r="J61" s="1209"/>
      <c r="K61" s="1209"/>
      <c r="L61" s="1209"/>
      <c r="M61" s="1209"/>
      <c r="N61" s="1209"/>
      <c r="O61" s="1209"/>
      <c r="P61" s="1209"/>
      <c r="Q61" s="1209"/>
      <c r="R61" s="1209"/>
      <c r="S61" s="1294"/>
      <c r="T61" s="133"/>
      <c r="U61" s="103"/>
      <c r="V61" s="103"/>
      <c r="W61" s="103"/>
      <c r="X61" s="103"/>
      <c r="Y61" s="103"/>
    </row>
    <row r="62" spans="1:25" ht="47.25" customHeight="1" x14ac:dyDescent="0.2">
      <c r="A62" s="60"/>
      <c r="B62" s="760"/>
      <c r="C62" s="759"/>
      <c r="D62" s="761"/>
      <c r="E62" s="132"/>
      <c r="F62" s="1209"/>
      <c r="G62" s="1209"/>
      <c r="H62" s="1209"/>
      <c r="I62" s="1209"/>
      <c r="J62" s="1209"/>
      <c r="K62" s="1209"/>
      <c r="L62" s="1209"/>
      <c r="M62" s="1209"/>
      <c r="N62" s="1209"/>
      <c r="O62" s="1209"/>
      <c r="P62" s="1209"/>
      <c r="Q62" s="1209"/>
      <c r="R62" s="1209"/>
      <c r="S62" s="1294"/>
      <c r="T62" s="133"/>
      <c r="U62" s="103"/>
      <c r="V62" s="103"/>
      <c r="W62" s="103"/>
      <c r="X62" s="103"/>
      <c r="Y62" s="103"/>
    </row>
    <row r="63" spans="1:25" ht="12.75" customHeight="1" x14ac:dyDescent="0.2">
      <c r="A63" s="60"/>
      <c r="B63" s="758" t="s">
        <v>266</v>
      </c>
      <c r="C63" s="759"/>
      <c r="D63" s="761" t="s">
        <v>485</v>
      </c>
      <c r="E63" s="287"/>
      <c r="F63" s="1141" t="s">
        <v>368</v>
      </c>
      <c r="G63" s="1141"/>
      <c r="H63" s="1141"/>
      <c r="I63" s="1141"/>
      <c r="J63" s="1141"/>
      <c r="K63" s="1141"/>
      <c r="L63" s="1141"/>
      <c r="M63" s="1141"/>
      <c r="N63" s="1141"/>
      <c r="O63" s="1141"/>
      <c r="P63" s="1141"/>
      <c r="Q63" s="1141"/>
      <c r="R63" s="1141"/>
      <c r="S63" s="1142"/>
      <c r="T63" s="152"/>
      <c r="U63" s="104"/>
      <c r="V63" s="104"/>
      <c r="W63" s="104"/>
      <c r="X63" s="104"/>
      <c r="Y63" s="104"/>
    </row>
    <row r="64" spans="1:25" ht="81.75" customHeight="1" x14ac:dyDescent="0.2">
      <c r="A64" s="60"/>
      <c r="B64" s="760"/>
      <c r="C64" s="759"/>
      <c r="D64" s="761"/>
      <c r="E64" s="132"/>
      <c r="F64" s="1209"/>
      <c r="G64" s="1209"/>
      <c r="H64" s="1209"/>
      <c r="I64" s="1209"/>
      <c r="J64" s="1209"/>
      <c r="K64" s="1209"/>
      <c r="L64" s="1209"/>
      <c r="M64" s="1209"/>
      <c r="N64" s="1209"/>
      <c r="O64" s="1209"/>
      <c r="P64" s="1209"/>
      <c r="Q64" s="1209"/>
      <c r="R64" s="1209"/>
      <c r="S64" s="1294"/>
      <c r="T64" s="152"/>
      <c r="U64" s="104"/>
      <c r="V64" s="104"/>
      <c r="W64" s="104"/>
      <c r="X64" s="104"/>
      <c r="Y64" s="104"/>
    </row>
    <row r="65" spans="1:25" ht="15.75" customHeight="1" x14ac:dyDescent="0.2">
      <c r="A65" s="60"/>
      <c r="B65" s="758" t="s">
        <v>267</v>
      </c>
      <c r="C65" s="759"/>
      <c r="D65" s="761" t="s">
        <v>486</v>
      </c>
      <c r="E65" s="287"/>
      <c r="F65" s="1141" t="s">
        <v>369</v>
      </c>
      <c r="G65" s="1141"/>
      <c r="H65" s="1141"/>
      <c r="I65" s="1141"/>
      <c r="J65" s="1141"/>
      <c r="K65" s="1141"/>
      <c r="L65" s="1141"/>
      <c r="M65" s="1141"/>
      <c r="N65" s="1141"/>
      <c r="O65" s="1141"/>
      <c r="P65" s="1141"/>
      <c r="Q65" s="1141"/>
      <c r="R65" s="1141"/>
      <c r="S65" s="1142"/>
      <c r="T65" s="152"/>
      <c r="U65" s="104"/>
      <c r="V65" s="104"/>
      <c r="W65" s="104"/>
      <c r="X65" s="104"/>
      <c r="Y65" s="104"/>
    </row>
    <row r="66" spans="1:25" s="6" customFormat="1" ht="41.25" customHeight="1" x14ac:dyDescent="0.2">
      <c r="A66" s="60"/>
      <c r="B66" s="760"/>
      <c r="C66" s="759"/>
      <c r="D66" s="761"/>
      <c r="E66" s="132"/>
      <c r="F66" s="1209"/>
      <c r="G66" s="1209"/>
      <c r="H66" s="1209"/>
      <c r="I66" s="1209"/>
      <c r="J66" s="1209"/>
      <c r="K66" s="1209"/>
      <c r="L66" s="1209"/>
      <c r="M66" s="1209"/>
      <c r="N66" s="1209"/>
      <c r="O66" s="1209"/>
      <c r="P66" s="1209"/>
      <c r="Q66" s="1209"/>
      <c r="R66" s="1209"/>
      <c r="S66" s="1294"/>
      <c r="T66" s="152"/>
      <c r="U66" s="104"/>
      <c r="V66" s="104"/>
      <c r="W66" s="104"/>
      <c r="X66" s="104"/>
      <c r="Y66" s="104"/>
    </row>
    <row r="67" spans="1:25" s="6" customFormat="1" ht="12.75" customHeight="1" x14ac:dyDescent="0.2">
      <c r="A67" s="14"/>
      <c r="B67" s="758" t="s">
        <v>268</v>
      </c>
      <c r="C67" s="759"/>
      <c r="D67" s="761" t="s">
        <v>487</v>
      </c>
      <c r="E67" s="287"/>
      <c r="F67" s="1141" t="s">
        <v>230</v>
      </c>
      <c r="G67" s="1141"/>
      <c r="H67" s="1141"/>
      <c r="I67" s="1141"/>
      <c r="J67" s="1141"/>
      <c r="K67" s="1141"/>
      <c r="L67" s="1141"/>
      <c r="M67" s="1141"/>
      <c r="N67" s="1141"/>
      <c r="O67" s="1141"/>
      <c r="P67" s="1141"/>
      <c r="Q67" s="1141"/>
      <c r="R67" s="1141"/>
      <c r="S67" s="1142"/>
      <c r="T67" s="152"/>
      <c r="U67" s="104"/>
      <c r="V67" s="104"/>
      <c r="W67" s="104"/>
      <c r="X67" s="104"/>
      <c r="Y67" s="104"/>
    </row>
    <row r="68" spans="1:25" s="6" customFormat="1" ht="31.9" customHeight="1" thickBot="1" x14ac:dyDescent="0.25">
      <c r="A68" s="14"/>
      <c r="B68" s="765"/>
      <c r="C68" s="766"/>
      <c r="D68" s="767"/>
      <c r="E68" s="288"/>
      <c r="F68" s="1210"/>
      <c r="G68" s="1210"/>
      <c r="H68" s="1210"/>
      <c r="I68" s="1210"/>
      <c r="J68" s="1210"/>
      <c r="K68" s="1210"/>
      <c r="L68" s="1210"/>
      <c r="M68" s="1210"/>
      <c r="N68" s="1210"/>
      <c r="O68" s="1210"/>
      <c r="P68" s="1210"/>
      <c r="Q68" s="1210"/>
      <c r="R68" s="1210"/>
      <c r="S68" s="1211"/>
      <c r="T68" s="152"/>
      <c r="U68" s="104"/>
      <c r="V68" s="104"/>
      <c r="W68" s="104"/>
      <c r="X68" s="104"/>
      <c r="Y68" s="104"/>
    </row>
    <row r="69" spans="1:25" s="6" customFormat="1" ht="13.5" thickBot="1" x14ac:dyDescent="0.25">
      <c r="A69" s="15"/>
      <c r="B69" s="16"/>
      <c r="C69" s="16"/>
      <c r="D69" s="16"/>
      <c r="E69" s="16"/>
      <c r="F69" s="16"/>
      <c r="G69" s="16"/>
      <c r="H69" s="16"/>
      <c r="I69" s="16"/>
      <c r="J69" s="16"/>
      <c r="K69" s="16"/>
      <c r="L69" s="16"/>
      <c r="M69" s="16"/>
      <c r="N69" s="16"/>
      <c r="O69" s="16"/>
      <c r="P69" s="16"/>
      <c r="Q69" s="16"/>
      <c r="R69" s="16"/>
      <c r="S69" s="16"/>
      <c r="T69" s="17"/>
      <c r="U69"/>
      <c r="V69"/>
      <c r="W69"/>
      <c r="X69"/>
      <c r="Y69"/>
    </row>
    <row r="70" spans="1:25" ht="11.25" customHeight="1" x14ac:dyDescent="0.2"/>
  </sheetData>
  <customSheetViews>
    <customSheetView guid="{FB45E732-85AD-4825-A950-9CD6E0F44EF3}" showPageBreaks="1" printArea="1" view="pageBreakPreview" showRuler="0" topLeftCell="A17">
      <selection activeCell="L46" sqref="L46:M47"/>
      <pageMargins left="0.75" right="0.75" top="0.49" bottom="0.22" header="0.5" footer="0.5"/>
      <pageSetup scale="97" orientation="portrait" horizontalDpi="4294967295" verticalDpi="300" r:id="rId1"/>
      <headerFooter alignWithMargins="0"/>
    </customSheetView>
  </customSheetViews>
  <mergeCells count="139">
    <mergeCell ref="N44:N45"/>
    <mergeCell ref="M36:S36"/>
    <mergeCell ref="H36:I36"/>
    <mergeCell ref="J33:K33"/>
    <mergeCell ref="B41:D42"/>
    <mergeCell ref="L41:L42"/>
    <mergeCell ref="J41:J42"/>
    <mergeCell ref="F41:F42"/>
    <mergeCell ref="H41:H42"/>
    <mergeCell ref="B36:E36"/>
    <mergeCell ref="B38:D39"/>
    <mergeCell ref="F38:F39"/>
    <mergeCell ref="H38:H39"/>
    <mergeCell ref="J38:J39"/>
    <mergeCell ref="L38:L39"/>
    <mergeCell ref="N38:N39"/>
    <mergeCell ref="M38:M39"/>
    <mergeCell ref="N41:N42"/>
    <mergeCell ref="M41:M42"/>
    <mergeCell ref="I38:I39"/>
    <mergeCell ref="K38:K39"/>
    <mergeCell ref="G38:G39"/>
    <mergeCell ref="P41:S42"/>
    <mergeCell ref="F35:G35"/>
    <mergeCell ref="B67:C68"/>
    <mergeCell ref="B55:H55"/>
    <mergeCell ref="B58:C58"/>
    <mergeCell ref="L49:Q50"/>
    <mergeCell ref="D65:D66"/>
    <mergeCell ref="B65:C66"/>
    <mergeCell ref="D63:D64"/>
    <mergeCell ref="B63:C64"/>
    <mergeCell ref="F63:S64"/>
    <mergeCell ref="D67:D68"/>
    <mergeCell ref="F65:S66"/>
    <mergeCell ref="F67:S68"/>
    <mergeCell ref="F58:S58"/>
    <mergeCell ref="B56:S57"/>
    <mergeCell ref="F61:S62"/>
    <mergeCell ref="D59:D60"/>
    <mergeCell ref="D61:D62"/>
    <mergeCell ref="F59:S60"/>
    <mergeCell ref="B59:C60"/>
    <mergeCell ref="B61:C62"/>
    <mergeCell ref="R49:S50"/>
    <mergeCell ref="B53:Q53"/>
    <mergeCell ref="N46:N47"/>
    <mergeCell ref="J32:K32"/>
    <mergeCell ref="B24:E24"/>
    <mergeCell ref="B25:E25"/>
    <mergeCell ref="B26:E26"/>
    <mergeCell ref="B27:E27"/>
    <mergeCell ref="B28:E28"/>
    <mergeCell ref="J29:K29"/>
    <mergeCell ref="J36:K36"/>
    <mergeCell ref="J26:K26"/>
    <mergeCell ref="G46:G47"/>
    <mergeCell ref="I46:I47"/>
    <mergeCell ref="K46:K47"/>
    <mergeCell ref="M46:M47"/>
    <mergeCell ref="E46:E47"/>
    <mergeCell ref="F46:F47"/>
    <mergeCell ref="H46:H47"/>
    <mergeCell ref="J46:J47"/>
    <mergeCell ref="L46:L47"/>
    <mergeCell ref="B34:E34"/>
    <mergeCell ref="B35:E35"/>
    <mergeCell ref="B46:D47"/>
    <mergeCell ref="B32:E32"/>
    <mergeCell ref="B33:E33"/>
    <mergeCell ref="F21:L21"/>
    <mergeCell ref="F22:G22"/>
    <mergeCell ref="F36:G36"/>
    <mergeCell ref="H33:I33"/>
    <mergeCell ref="M28:S28"/>
    <mergeCell ref="M29:S29"/>
    <mergeCell ref="M30:S30"/>
    <mergeCell ref="M31:S31"/>
    <mergeCell ref="M27:S27"/>
    <mergeCell ref="J30:K30"/>
    <mergeCell ref="J31:K31"/>
    <mergeCell ref="H27:I27"/>
    <mergeCell ref="H28:I28"/>
    <mergeCell ref="F34:G34"/>
    <mergeCell ref="J34:K34"/>
    <mergeCell ref="J35:K35"/>
    <mergeCell ref="M35:S35"/>
    <mergeCell ref="H35:I35"/>
    <mergeCell ref="M33:S33"/>
    <mergeCell ref="M34:S34"/>
    <mergeCell ref="H34:I34"/>
    <mergeCell ref="F32:G32"/>
    <mergeCell ref="F33:G33"/>
    <mergeCell ref="B1:Q1"/>
    <mergeCell ref="B13:S13"/>
    <mergeCell ref="B14:S14"/>
    <mergeCell ref="B10:S10"/>
    <mergeCell ref="B11:S11"/>
    <mergeCell ref="B9:L9"/>
    <mergeCell ref="B2:S6"/>
    <mergeCell ref="B22:E22"/>
    <mergeCell ref="J24:K24"/>
    <mergeCell ref="H24:I24"/>
    <mergeCell ref="F24:G24"/>
    <mergeCell ref="F23:G23"/>
    <mergeCell ref="H23:I23"/>
    <mergeCell ref="J23:K23"/>
    <mergeCell ref="M23:S23"/>
    <mergeCell ref="B23:E23"/>
    <mergeCell ref="M24:S24"/>
    <mergeCell ref="B15:S15"/>
    <mergeCell ref="B16:S16"/>
    <mergeCell ref="B17:S17"/>
    <mergeCell ref="B12:R12"/>
    <mergeCell ref="B18:S18"/>
    <mergeCell ref="H22:I22"/>
    <mergeCell ref="J22:K22"/>
    <mergeCell ref="H25:I25"/>
    <mergeCell ref="M32:S32"/>
    <mergeCell ref="B29:E29"/>
    <mergeCell ref="B30:E30"/>
    <mergeCell ref="B31:E31"/>
    <mergeCell ref="M25:S25"/>
    <mergeCell ref="M26:S26"/>
    <mergeCell ref="H31:I31"/>
    <mergeCell ref="F27:G27"/>
    <mergeCell ref="F28:G28"/>
    <mergeCell ref="F29:G29"/>
    <mergeCell ref="J27:K27"/>
    <mergeCell ref="J28:K28"/>
    <mergeCell ref="J25:K25"/>
    <mergeCell ref="H26:I26"/>
    <mergeCell ref="F25:G25"/>
    <mergeCell ref="F26:G26"/>
    <mergeCell ref="H29:I29"/>
    <mergeCell ref="H30:I30"/>
    <mergeCell ref="F30:G30"/>
    <mergeCell ref="F31:G31"/>
    <mergeCell ref="H32:I32"/>
  </mergeCells>
  <phoneticPr fontId="0" type="noConversion"/>
  <pageMargins left="0.75" right="0.75" top="0.49" bottom="0.22" header="0.5" footer="0.5"/>
  <pageSetup scale="97" orientation="portrait" horizontalDpi="300" verticalDpi="300" r:id="rId2"/>
  <headerFooter alignWithMargins="0"/>
  <rowBreaks count="1" manualBreakCount="1">
    <brk id="51" max="16383" man="1"/>
  </rowBreaks>
  <ignoredErrors>
    <ignoredError sqref="L50:S50 M49:Q49 S49" evalError="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view="pageLayout" zoomScaleNormal="100" zoomScaleSheetLayoutView="100" workbookViewId="0">
      <selection activeCell="Q63" sqref="Q63:R63"/>
    </sheetView>
  </sheetViews>
  <sheetFormatPr defaultColWidth="9.140625" defaultRowHeight="12.75" x14ac:dyDescent="0.2"/>
  <cols>
    <col min="1" max="1" width="9.140625" style="159" customWidth="1"/>
    <col min="2" max="2" width="1.7109375" style="159" customWidth="1"/>
    <col min="3" max="3" width="9.28515625" style="159" customWidth="1"/>
    <col min="4" max="4" width="1.7109375" style="159" customWidth="1"/>
    <col min="5" max="5" width="9.140625" style="159" customWidth="1"/>
    <col min="6" max="6" width="1.7109375" style="159" customWidth="1"/>
    <col min="7" max="7" width="9.7109375" style="159" customWidth="1"/>
    <col min="8" max="8" width="1.7109375" style="159" customWidth="1"/>
    <col min="9" max="9" width="8.42578125" style="159" customWidth="1"/>
    <col min="10" max="10" width="1.7109375" style="159" customWidth="1"/>
    <col min="11" max="11" width="8.42578125" style="159" customWidth="1"/>
    <col min="12" max="12" width="2.28515625" style="159" customWidth="1"/>
    <col min="13" max="13" width="8" style="159" customWidth="1"/>
    <col min="14" max="14" width="2.5703125" style="159" customWidth="1"/>
    <col min="15" max="15" width="2.85546875" style="159" customWidth="1"/>
    <col min="16" max="16" width="2.7109375" style="159" customWidth="1"/>
    <col min="17" max="17" width="3" style="159" customWidth="1"/>
    <col min="18" max="18" width="4.28515625" style="159" customWidth="1"/>
    <col min="19" max="16384" width="9.140625" style="159"/>
  </cols>
  <sheetData>
    <row r="1" spans="1:18" ht="21" customHeight="1" thickBot="1" x14ac:dyDescent="0.3">
      <c r="A1" s="1360" t="s">
        <v>110</v>
      </c>
      <c r="B1" s="1361"/>
      <c r="C1" s="1361"/>
      <c r="D1" s="1361"/>
      <c r="E1" s="1362"/>
      <c r="H1" s="160"/>
    </row>
    <row r="2" spans="1:18" ht="12.6" customHeight="1" x14ac:dyDescent="0.25">
      <c r="A2" s="161"/>
      <c r="B2" s="161"/>
      <c r="C2" s="161"/>
      <c r="D2" s="161"/>
      <c r="E2" s="161"/>
      <c r="H2" s="160"/>
    </row>
    <row r="3" spans="1:18" ht="14.25" customHeight="1" x14ac:dyDescent="0.25">
      <c r="A3" s="162" t="s">
        <v>111</v>
      </c>
      <c r="B3" s="161"/>
      <c r="C3" s="161"/>
      <c r="D3" s="161"/>
      <c r="E3" s="161"/>
      <c r="H3" s="160"/>
    </row>
    <row r="4" spans="1:18" ht="12" customHeight="1" x14ac:dyDescent="0.2">
      <c r="A4" s="1373" t="s">
        <v>282</v>
      </c>
      <c r="B4" s="1368"/>
      <c r="C4" s="1368"/>
      <c r="D4" s="1368"/>
      <c r="E4" s="1368"/>
      <c r="F4" s="1368"/>
      <c r="G4" s="1368"/>
      <c r="H4" s="1368"/>
      <c r="I4" s="1368"/>
      <c r="J4" s="1368"/>
      <c r="K4" s="1368"/>
      <c r="L4" s="1368"/>
      <c r="M4" s="1368"/>
      <c r="N4" s="1368"/>
      <c r="O4" s="1368"/>
      <c r="P4" s="1368"/>
      <c r="Q4" s="1368"/>
      <c r="R4" s="1368"/>
    </row>
    <row r="5" spans="1:18" ht="21.75" customHeight="1" x14ac:dyDescent="0.2">
      <c r="A5" s="1368" t="s">
        <v>283</v>
      </c>
      <c r="B5" s="1368"/>
      <c r="C5" s="1368"/>
      <c r="D5" s="1368"/>
      <c r="E5" s="1368"/>
      <c r="F5" s="1368"/>
      <c r="G5" s="1368"/>
      <c r="H5" s="1368"/>
      <c r="I5" s="1368"/>
      <c r="J5" s="1368"/>
      <c r="K5" s="1368"/>
      <c r="L5" s="1368"/>
      <c r="M5" s="1368"/>
      <c r="N5" s="1368"/>
      <c r="O5" s="1368"/>
      <c r="P5" s="1368"/>
      <c r="Q5" s="1368"/>
      <c r="R5" s="1368"/>
    </row>
    <row r="6" spans="1:18" ht="11.25" customHeight="1" x14ac:dyDescent="0.2">
      <c r="A6" s="1368" t="s">
        <v>284</v>
      </c>
      <c r="B6" s="1368"/>
      <c r="C6" s="1368"/>
      <c r="D6" s="1368"/>
      <c r="E6" s="1368"/>
      <c r="F6" s="1368"/>
      <c r="G6" s="1368"/>
      <c r="H6" s="1368"/>
      <c r="I6" s="1368"/>
      <c r="J6" s="1368"/>
      <c r="K6" s="1368"/>
      <c r="L6" s="1368"/>
      <c r="M6" s="1368"/>
      <c r="N6" s="1368"/>
      <c r="O6" s="1368"/>
      <c r="P6" s="1368"/>
      <c r="Q6" s="1368"/>
      <c r="R6" s="1368"/>
    </row>
    <row r="7" spans="1:18" ht="23.25" customHeight="1" x14ac:dyDescent="0.2">
      <c r="A7" s="1368" t="s">
        <v>285</v>
      </c>
      <c r="B7" s="1368"/>
      <c r="C7" s="1368"/>
      <c r="D7" s="1368"/>
      <c r="E7" s="1368"/>
      <c r="F7" s="1368"/>
      <c r="G7" s="1368"/>
      <c r="H7" s="1368"/>
      <c r="I7" s="1368"/>
      <c r="J7" s="1368"/>
      <c r="K7" s="1368"/>
      <c r="L7" s="1368"/>
      <c r="M7" s="1368"/>
      <c r="N7" s="1368"/>
      <c r="O7" s="1368"/>
      <c r="P7" s="1368"/>
      <c r="Q7" s="1368"/>
      <c r="R7" s="1368"/>
    </row>
    <row r="8" spans="1:18" ht="12" customHeight="1" x14ac:dyDescent="0.2">
      <c r="A8" s="1368" t="s">
        <v>32</v>
      </c>
      <c r="B8" s="1368"/>
      <c r="C8" s="1368"/>
      <c r="D8" s="1368"/>
      <c r="E8" s="1368"/>
      <c r="F8" s="1368"/>
      <c r="G8" s="1368"/>
      <c r="H8" s="1368"/>
      <c r="I8" s="1368"/>
      <c r="J8" s="1368"/>
      <c r="K8" s="1368"/>
      <c r="L8" s="1368"/>
      <c r="M8" s="1368"/>
      <c r="N8" s="1368"/>
      <c r="O8" s="1368"/>
      <c r="P8" s="1368"/>
      <c r="Q8" s="1368"/>
      <c r="R8" s="1368"/>
    </row>
    <row r="9" spans="1:18" ht="11.25" customHeight="1" x14ac:dyDescent="0.2">
      <c r="A9" s="1368" t="s">
        <v>30</v>
      </c>
      <c r="B9" s="1368"/>
      <c r="C9" s="1368"/>
      <c r="D9" s="1368"/>
      <c r="E9" s="1368"/>
      <c r="F9" s="1368"/>
      <c r="G9" s="1368"/>
      <c r="H9" s="1368"/>
      <c r="I9" s="1368"/>
      <c r="J9" s="1368"/>
      <c r="K9" s="1368"/>
      <c r="L9" s="1368"/>
      <c r="M9" s="1368"/>
      <c r="N9" s="1368"/>
      <c r="O9" s="1368"/>
      <c r="P9" s="1368"/>
      <c r="Q9" s="1368"/>
      <c r="R9" s="1368"/>
    </row>
    <row r="10" spans="1:18" ht="12" customHeight="1" thickBot="1" x14ac:dyDescent="0.25">
      <c r="A10" s="163"/>
      <c r="B10" s="163"/>
      <c r="C10" s="163"/>
      <c r="D10" s="163"/>
      <c r="E10" s="163"/>
      <c r="F10" s="163"/>
      <c r="G10" s="163"/>
      <c r="H10" s="163"/>
      <c r="I10" s="163"/>
      <c r="J10" s="163"/>
      <c r="K10" s="163"/>
      <c r="L10" s="163"/>
      <c r="M10" s="163"/>
      <c r="N10" s="163"/>
      <c r="O10" s="163"/>
      <c r="P10" s="163"/>
      <c r="Q10" s="163"/>
      <c r="R10" s="163"/>
    </row>
    <row r="11" spans="1:18" ht="16.5" customHeight="1" thickBot="1" x14ac:dyDescent="0.3">
      <c r="A11" s="1336" t="s">
        <v>294</v>
      </c>
      <c r="B11" s="1337"/>
      <c r="C11" s="1337"/>
      <c r="D11" s="1337"/>
      <c r="E11" s="1337"/>
      <c r="F11" s="1369"/>
      <c r="G11" s="164"/>
      <c r="H11" s="165"/>
      <c r="I11" s="164"/>
      <c r="J11" s="164"/>
      <c r="K11" s="164"/>
    </row>
    <row r="12" spans="1:18" ht="12.6" customHeight="1" thickTop="1" x14ac:dyDescent="0.2">
      <c r="A12" s="1370" t="s">
        <v>35</v>
      </c>
      <c r="B12" s="1363" t="s">
        <v>292</v>
      </c>
      <c r="C12" s="1364"/>
      <c r="D12" s="1365"/>
      <c r="E12" s="1377" t="s">
        <v>463</v>
      </c>
      <c r="F12" s="1378"/>
      <c r="G12" s="1378"/>
      <c r="H12" s="1378"/>
      <c r="I12" s="1378"/>
      <c r="J12" s="1378"/>
      <c r="K12" s="1378"/>
      <c r="L12" s="1378"/>
      <c r="M12" s="1379"/>
      <c r="N12" s="1330" t="str">
        <f>IF('1.2 Barriers'!M46=0," ",'1.2 Barriers'!M46)</f>
        <v xml:space="preserve"> </v>
      </c>
      <c r="O12" s="1331"/>
      <c r="P12" s="1332"/>
      <c r="Q12" s="165"/>
    </row>
    <row r="13" spans="1:18" ht="11.45" customHeight="1" thickBot="1" x14ac:dyDescent="0.25">
      <c r="A13" s="1371"/>
      <c r="B13" s="1349"/>
      <c r="C13" s="1350"/>
      <c r="D13" s="1366"/>
      <c r="E13" s="1353"/>
      <c r="F13" s="1354"/>
      <c r="G13" s="1354"/>
      <c r="H13" s="1354"/>
      <c r="I13" s="1354"/>
      <c r="J13" s="1354"/>
      <c r="K13" s="1354"/>
      <c r="L13" s="1354"/>
      <c r="M13" s="1380"/>
      <c r="N13" s="1333"/>
      <c r="O13" s="1334"/>
      <c r="P13" s="1335"/>
      <c r="Q13" s="165"/>
    </row>
    <row r="14" spans="1:18" ht="12.6" customHeight="1" thickTop="1" x14ac:dyDescent="0.2">
      <c r="A14" s="1371"/>
      <c r="B14" s="1347" t="s">
        <v>293</v>
      </c>
      <c r="C14" s="1348"/>
      <c r="D14" s="1367"/>
      <c r="E14" s="1339" t="s">
        <v>462</v>
      </c>
      <c r="F14" s="1340"/>
      <c r="G14" s="1340"/>
      <c r="H14" s="1340"/>
      <c r="I14" s="1340"/>
      <c r="J14" s="1340"/>
      <c r="K14" s="1340"/>
      <c r="L14" s="1340"/>
      <c r="M14" s="1341"/>
      <c r="N14" s="1330" t="str">
        <f>IF('2.2 Contributing Area 2'!U54=0," ",'2.2 Contributing Area 2'!U54)</f>
        <v xml:space="preserve"> </v>
      </c>
      <c r="O14" s="1331"/>
      <c r="P14" s="1332"/>
      <c r="Q14" s="165"/>
    </row>
    <row r="15" spans="1:18" ht="11.45" customHeight="1" thickBot="1" x14ac:dyDescent="0.25">
      <c r="A15" s="1372"/>
      <c r="B15" s="1349"/>
      <c r="C15" s="1350"/>
      <c r="D15" s="1366"/>
      <c r="E15" s="1355"/>
      <c r="F15" s="1356"/>
      <c r="G15" s="1356"/>
      <c r="H15" s="1356"/>
      <c r="I15" s="1356"/>
      <c r="J15" s="1356"/>
      <c r="K15" s="1356"/>
      <c r="L15" s="1356"/>
      <c r="M15" s="1381"/>
      <c r="N15" s="1333"/>
      <c r="O15" s="1334"/>
      <c r="P15" s="1335"/>
      <c r="Q15" s="165"/>
    </row>
    <row r="16" spans="1:18" ht="8.4499999999999993" customHeight="1" thickTop="1" x14ac:dyDescent="0.2">
      <c r="A16" s="1374" t="s">
        <v>234</v>
      </c>
      <c r="B16" s="1363" t="s">
        <v>286</v>
      </c>
      <c r="C16" s="1364"/>
      <c r="D16" s="1365"/>
      <c r="E16" s="1377" t="s">
        <v>464</v>
      </c>
      <c r="F16" s="1378"/>
      <c r="G16" s="1378"/>
      <c r="H16" s="1378"/>
      <c r="I16" s="1378"/>
      <c r="J16" s="1378"/>
      <c r="K16" s="1378"/>
      <c r="L16" s="1378"/>
      <c r="M16" s="1379"/>
      <c r="N16" s="1330" t="str">
        <f>IF('3. Water source'!J42=0," ",'3. Water source'!J42)</f>
        <v xml:space="preserve"> </v>
      </c>
      <c r="O16" s="1331"/>
      <c r="P16" s="1332"/>
      <c r="Q16" s="165"/>
    </row>
    <row r="17" spans="1:18" ht="15.6" customHeight="1" thickBot="1" x14ac:dyDescent="0.25">
      <c r="A17" s="1374"/>
      <c r="B17" s="1349"/>
      <c r="C17" s="1350"/>
      <c r="D17" s="1366"/>
      <c r="E17" s="1355"/>
      <c r="F17" s="1356"/>
      <c r="G17" s="1356"/>
      <c r="H17" s="1356"/>
      <c r="I17" s="1356"/>
      <c r="J17" s="1356"/>
      <c r="K17" s="1356"/>
      <c r="L17" s="1356"/>
      <c r="M17" s="1381"/>
      <c r="N17" s="1333"/>
      <c r="O17" s="1334"/>
      <c r="P17" s="1335"/>
      <c r="Q17" s="165"/>
    </row>
    <row r="18" spans="1:18" ht="8.4499999999999993" customHeight="1" thickTop="1" x14ac:dyDescent="0.2">
      <c r="A18" s="1374"/>
      <c r="B18" s="1347" t="s">
        <v>287</v>
      </c>
      <c r="C18" s="1348"/>
      <c r="D18" s="1367"/>
      <c r="E18" s="1339" t="s">
        <v>465</v>
      </c>
      <c r="F18" s="1340"/>
      <c r="G18" s="1340"/>
      <c r="H18" s="1340"/>
      <c r="I18" s="1340"/>
      <c r="J18" s="1340"/>
      <c r="K18" s="1340"/>
      <c r="L18" s="1340"/>
      <c r="M18" s="1341"/>
      <c r="N18" s="1330" t="str">
        <f>IF('4. Water distribution'!I41=0," ",'4. Water distribution'!I41)</f>
        <v xml:space="preserve"> </v>
      </c>
      <c r="O18" s="1331"/>
      <c r="P18" s="1332"/>
      <c r="Q18" s="165"/>
    </row>
    <row r="19" spans="1:18" ht="15.6" customHeight="1" thickBot="1" x14ac:dyDescent="0.25">
      <c r="A19" s="1374"/>
      <c r="B19" s="1349"/>
      <c r="C19" s="1350"/>
      <c r="D19" s="1366"/>
      <c r="E19" s="1355"/>
      <c r="F19" s="1356"/>
      <c r="G19" s="1356"/>
      <c r="H19" s="1356"/>
      <c r="I19" s="1356"/>
      <c r="J19" s="1356"/>
      <c r="K19" s="1356"/>
      <c r="L19" s="1356"/>
      <c r="M19" s="1381"/>
      <c r="N19" s="1333"/>
      <c r="O19" s="1334"/>
      <c r="P19" s="1335"/>
      <c r="Q19" s="165"/>
    </row>
    <row r="20" spans="1:18" ht="8.4499999999999993" customHeight="1" thickTop="1" x14ac:dyDescent="0.2">
      <c r="A20" s="1374"/>
      <c r="B20" s="1347" t="s">
        <v>288</v>
      </c>
      <c r="C20" s="1348"/>
      <c r="D20" s="1367"/>
      <c r="E20" s="1339" t="s">
        <v>466</v>
      </c>
      <c r="F20" s="1340"/>
      <c r="G20" s="1340"/>
      <c r="H20" s="1340"/>
      <c r="I20" s="1340"/>
      <c r="J20" s="1340"/>
      <c r="K20" s="1340"/>
      <c r="L20" s="1340"/>
      <c r="M20" s="1341"/>
      <c r="N20" s="1330" t="str">
        <f>IF('5. Water outflow'!I44=0," ",'5. Water outflow'!I44)</f>
        <v xml:space="preserve"> </v>
      </c>
      <c r="O20" s="1331"/>
      <c r="P20" s="1332"/>
      <c r="Q20" s="165"/>
    </row>
    <row r="21" spans="1:18" ht="15.6" customHeight="1" thickBot="1" x14ac:dyDescent="0.25">
      <c r="A21" s="1375"/>
      <c r="B21" s="1357"/>
      <c r="C21" s="1358"/>
      <c r="D21" s="1376"/>
      <c r="E21" s="1342"/>
      <c r="F21" s="1343"/>
      <c r="G21" s="1343"/>
      <c r="H21" s="1343"/>
      <c r="I21" s="1343"/>
      <c r="J21" s="1343"/>
      <c r="K21" s="1343"/>
      <c r="L21" s="1343"/>
      <c r="M21" s="1344"/>
      <c r="N21" s="1333"/>
      <c r="O21" s="1334"/>
      <c r="P21" s="1335"/>
      <c r="Q21" s="165"/>
    </row>
    <row r="22" spans="1:18" ht="15.6" customHeight="1" thickTop="1" x14ac:dyDescent="0.2">
      <c r="A22" s="1370" t="s">
        <v>263</v>
      </c>
      <c r="B22" s="1347" t="s">
        <v>289</v>
      </c>
      <c r="C22" s="1348"/>
      <c r="D22" s="1348"/>
      <c r="E22" s="1339" t="s">
        <v>467</v>
      </c>
      <c r="F22" s="1340"/>
      <c r="G22" s="1340"/>
      <c r="H22" s="1340"/>
      <c r="I22" s="1340"/>
      <c r="J22" s="1340"/>
      <c r="K22" s="1340"/>
      <c r="L22" s="1340"/>
      <c r="M22" s="1340"/>
      <c r="N22" s="1330" t="str">
        <f>IF('6. Geomorphology'!Q49=0," ",'6. Geomorphology'!Q49)</f>
        <v xml:space="preserve"> </v>
      </c>
      <c r="O22" s="1331"/>
      <c r="P22" s="1332"/>
      <c r="Q22" s="165"/>
    </row>
    <row r="23" spans="1:18" ht="8.4499999999999993" customHeight="1" thickBot="1" x14ac:dyDescent="0.25">
      <c r="A23" s="1371"/>
      <c r="B23" s="1349"/>
      <c r="C23" s="1350"/>
      <c r="D23" s="1350"/>
      <c r="E23" s="1355"/>
      <c r="F23" s="1356"/>
      <c r="G23" s="1356"/>
      <c r="H23" s="1356"/>
      <c r="I23" s="1356"/>
      <c r="J23" s="1356"/>
      <c r="K23" s="1356"/>
      <c r="L23" s="1356"/>
      <c r="M23" s="1356"/>
      <c r="N23" s="1333"/>
      <c r="O23" s="1334"/>
      <c r="P23" s="1335"/>
      <c r="Q23" s="165"/>
    </row>
    <row r="24" spans="1:18" ht="16.149999999999999" customHeight="1" thickTop="1" x14ac:dyDescent="0.2">
      <c r="A24" s="1371"/>
      <c r="B24" s="1351" t="s">
        <v>290</v>
      </c>
      <c r="C24" s="1352"/>
      <c r="D24" s="1352"/>
      <c r="E24" s="1353" t="s">
        <v>468</v>
      </c>
      <c r="F24" s="1354"/>
      <c r="G24" s="1354"/>
      <c r="H24" s="1354"/>
      <c r="I24" s="1354"/>
      <c r="J24" s="1354"/>
      <c r="K24" s="1354"/>
      <c r="L24" s="1354"/>
      <c r="M24" s="1354"/>
      <c r="N24" s="1330" t="str">
        <f>IF('7.2 Chemical -score'!L47=0," ",'7.2 Chemical -score'!L47)</f>
        <v xml:space="preserve"> </v>
      </c>
      <c r="O24" s="1331"/>
      <c r="P24" s="1332"/>
      <c r="Q24" s="165"/>
    </row>
    <row r="25" spans="1:18" ht="8.4499999999999993" customHeight="1" thickBot="1" x14ac:dyDescent="0.25">
      <c r="A25" s="1371"/>
      <c r="B25" s="1349"/>
      <c r="C25" s="1350"/>
      <c r="D25" s="1350"/>
      <c r="E25" s="1355"/>
      <c r="F25" s="1356"/>
      <c r="G25" s="1356"/>
      <c r="H25" s="1356"/>
      <c r="I25" s="1356"/>
      <c r="J25" s="1356"/>
      <c r="K25" s="1356"/>
      <c r="L25" s="1356"/>
      <c r="M25" s="1356"/>
      <c r="N25" s="1333"/>
      <c r="O25" s="1334"/>
      <c r="P25" s="1335"/>
      <c r="Q25" s="165"/>
    </row>
    <row r="26" spans="1:18" ht="15.6" customHeight="1" thickTop="1" x14ac:dyDescent="0.2">
      <c r="A26" s="1371"/>
      <c r="B26" s="1351" t="s">
        <v>291</v>
      </c>
      <c r="C26" s="1352"/>
      <c r="D26" s="1352"/>
      <c r="E26" s="1353" t="s">
        <v>469</v>
      </c>
      <c r="F26" s="1354"/>
      <c r="G26" s="1354"/>
      <c r="H26" s="1354"/>
      <c r="I26" s="1354"/>
      <c r="J26" s="1354"/>
      <c r="K26" s="1354"/>
      <c r="L26" s="1354"/>
      <c r="M26" s="1354"/>
      <c r="N26" s="1330" t="str">
        <f>'8. Biotic'!R49</f>
        <v xml:space="preserve"> </v>
      </c>
      <c r="O26" s="1331"/>
      <c r="P26" s="1332"/>
      <c r="Q26" s="165"/>
    </row>
    <row r="27" spans="1:18" ht="8.4499999999999993" customHeight="1" thickBot="1" x14ac:dyDescent="0.25">
      <c r="A27" s="1372"/>
      <c r="B27" s="1357"/>
      <c r="C27" s="1358"/>
      <c r="D27" s="1358"/>
      <c r="E27" s="1342"/>
      <c r="F27" s="1343"/>
      <c r="G27" s="1343"/>
      <c r="H27" s="1343"/>
      <c r="I27" s="1343"/>
      <c r="J27" s="1343"/>
      <c r="K27" s="1343"/>
      <c r="L27" s="1343"/>
      <c r="M27" s="1343"/>
      <c r="N27" s="1333"/>
      <c r="O27" s="1334"/>
      <c r="P27" s="1335"/>
      <c r="Q27" s="165"/>
    </row>
    <row r="28" spans="1:18" ht="5.45" customHeight="1" thickBot="1" x14ac:dyDescent="0.25">
      <c r="C28" s="166"/>
      <c r="D28" s="166"/>
      <c r="E28" s="164"/>
      <c r="F28" s="164"/>
      <c r="G28" s="164"/>
      <c r="H28" s="164"/>
      <c r="I28" s="164"/>
      <c r="J28" s="164"/>
      <c r="K28" s="164"/>
    </row>
    <row r="29" spans="1:18" ht="15.75" customHeight="1" thickBot="1" x14ac:dyDescent="0.3">
      <c r="A29" s="369" t="s">
        <v>31</v>
      </c>
      <c r="B29" s="370"/>
      <c r="C29" s="370"/>
      <c r="D29" s="370"/>
      <c r="E29" s="370"/>
      <c r="F29" s="370"/>
      <c r="G29" s="371"/>
    </row>
    <row r="30" spans="1:18" ht="4.1500000000000004" customHeight="1" x14ac:dyDescent="0.2">
      <c r="M30" s="1328" t="s">
        <v>109</v>
      </c>
      <c r="Q30" s="1359" t="s">
        <v>481</v>
      </c>
      <c r="R30" s="1359"/>
    </row>
    <row r="31" spans="1:18" s="185" customFormat="1" ht="13.5" customHeight="1" x14ac:dyDescent="0.2">
      <c r="A31" s="366" t="s">
        <v>23</v>
      </c>
      <c r="B31" s="367"/>
      <c r="C31" s="367"/>
      <c r="D31" s="367"/>
      <c r="E31" s="367"/>
      <c r="F31" s="367"/>
      <c r="G31" s="367"/>
      <c r="H31" s="367"/>
      <c r="I31" s="367"/>
      <c r="J31" s="368"/>
      <c r="M31" s="1328"/>
      <c r="Q31" s="1359"/>
      <c r="R31" s="1359"/>
    </row>
    <row r="32" spans="1:18" s="185" customFormat="1" ht="14.25" customHeight="1" thickBot="1" x14ac:dyDescent="0.25">
      <c r="A32" s="220" t="s">
        <v>480</v>
      </c>
      <c r="B32" s="184" t="s">
        <v>243</v>
      </c>
      <c r="C32" s="311" t="s">
        <v>461</v>
      </c>
      <c r="D32" s="221" t="s">
        <v>243</v>
      </c>
      <c r="E32" s="220" t="s">
        <v>470</v>
      </c>
      <c r="F32" s="184"/>
      <c r="I32" s="179"/>
      <c r="M32" s="1329"/>
      <c r="Q32" s="1320"/>
      <c r="R32" s="1320"/>
    </row>
    <row r="33" spans="1:18" s="185" customFormat="1" ht="17.25" customHeight="1" thickTop="1" thickBot="1" x14ac:dyDescent="0.25">
      <c r="A33" s="217" t="str">
        <f>IF(SUM(N12)=0," ",N12)</f>
        <v xml:space="preserve"> </v>
      </c>
      <c r="B33" s="167" t="s">
        <v>243</v>
      </c>
      <c r="C33" s="217" t="str">
        <f>N14</f>
        <v xml:space="preserve"> </v>
      </c>
      <c r="D33" s="167" t="s">
        <v>243</v>
      </c>
      <c r="E33" s="219" t="str">
        <f>IF(SUM(N26)=0," ",(2*N26))</f>
        <v xml:space="preserve"> </v>
      </c>
      <c r="F33" s="168" t="s">
        <v>243</v>
      </c>
      <c r="G33" s="169"/>
      <c r="H33" s="168" t="s">
        <v>243</v>
      </c>
      <c r="I33" s="169"/>
      <c r="J33" s="170" t="s">
        <v>243</v>
      </c>
      <c r="K33" s="171"/>
      <c r="L33" s="172" t="s">
        <v>242</v>
      </c>
      <c r="M33" s="223" t="str">
        <f>IF(SUM(A33,C33,E33,G33,I33,K33)=0," ",SUM(A33,C33,E33,G33,I33,K33))</f>
        <v xml:space="preserve"> </v>
      </c>
      <c r="N33" s="173" t="s">
        <v>17</v>
      </c>
      <c r="O33" s="232">
        <v>4</v>
      </c>
      <c r="P33" s="174" t="s">
        <v>242</v>
      </c>
      <c r="Q33" s="1322" t="str">
        <f>IF(SUM(M33)=0," ",M33/O33)</f>
        <v xml:space="preserve"> </v>
      </c>
      <c r="R33" s="1323"/>
    </row>
    <row r="34" spans="1:18" s="185" customFormat="1" ht="3.75" customHeight="1" thickTop="1" x14ac:dyDescent="0.2">
      <c r="A34" s="175"/>
      <c r="B34" s="176"/>
      <c r="C34" s="177"/>
      <c r="D34" s="176"/>
      <c r="E34" s="178"/>
      <c r="F34" s="179"/>
      <c r="G34" s="178"/>
      <c r="H34" s="179"/>
      <c r="I34" s="178"/>
      <c r="J34" s="179"/>
      <c r="K34" s="178"/>
      <c r="L34" s="180"/>
      <c r="M34" s="224"/>
      <c r="N34" s="181"/>
      <c r="O34" s="181"/>
      <c r="P34" s="182"/>
      <c r="Q34" s="182"/>
      <c r="R34" s="179"/>
    </row>
    <row r="35" spans="1:18" s="185" customFormat="1" ht="13.5" customHeight="1" x14ac:dyDescent="0.2">
      <c r="A35" s="366" t="s">
        <v>24</v>
      </c>
      <c r="B35" s="367"/>
      <c r="C35" s="367"/>
      <c r="D35" s="367"/>
      <c r="E35" s="367"/>
      <c r="F35" s="367"/>
      <c r="G35" s="367"/>
      <c r="H35" s="367"/>
      <c r="I35" s="367"/>
      <c r="J35" s="367"/>
      <c r="K35" s="368"/>
      <c r="L35" s="186"/>
      <c r="N35" s="183"/>
      <c r="O35" s="183"/>
      <c r="P35" s="184"/>
      <c r="Q35" s="184"/>
    </row>
    <row r="36" spans="1:18" s="185" customFormat="1" ht="14.25" customHeight="1" thickBot="1" x14ac:dyDescent="0.25">
      <c r="A36" s="310" t="s">
        <v>471</v>
      </c>
      <c r="B36" s="225" t="s">
        <v>243</v>
      </c>
      <c r="C36" s="311" t="s">
        <v>472</v>
      </c>
      <c r="D36" s="221" t="s">
        <v>243</v>
      </c>
      <c r="E36" s="311" t="s">
        <v>473</v>
      </c>
      <c r="F36" s="221" t="s">
        <v>243</v>
      </c>
      <c r="G36" s="220" t="s">
        <v>475</v>
      </c>
      <c r="H36" s="184" t="s">
        <v>243</v>
      </c>
      <c r="I36" s="220" t="s">
        <v>474</v>
      </c>
      <c r="J36" s="184"/>
      <c r="K36" s="222"/>
      <c r="L36" s="186"/>
      <c r="N36" s="183"/>
      <c r="O36" s="183"/>
      <c r="P36" s="184"/>
      <c r="Q36" s="184"/>
    </row>
    <row r="37" spans="1:18" s="185" customFormat="1" ht="17.25" customHeight="1" thickTop="1" thickBot="1" x14ac:dyDescent="0.25">
      <c r="A37" s="219" t="str">
        <f>IF(SUM(N16)=0," ",(3*N16))</f>
        <v xml:space="preserve"> </v>
      </c>
      <c r="B37" s="167" t="s">
        <v>243</v>
      </c>
      <c r="C37" s="219" t="str">
        <f>IF(SUM(N18)=0," ",(2*N18))</f>
        <v xml:space="preserve"> </v>
      </c>
      <c r="D37" s="167" t="s">
        <v>243</v>
      </c>
      <c r="E37" s="219" t="str">
        <f>IF(SUM(N20)=0," ",(2*N20))</f>
        <v xml:space="preserve"> </v>
      </c>
      <c r="F37" s="167" t="s">
        <v>243</v>
      </c>
      <c r="G37" s="218" t="str">
        <f>+N22</f>
        <v xml:space="preserve"> </v>
      </c>
      <c r="H37" s="185" t="s">
        <v>243</v>
      </c>
      <c r="I37" s="218" t="str">
        <f>+N24</f>
        <v xml:space="preserve"> </v>
      </c>
      <c r="J37" s="185" t="s">
        <v>243</v>
      </c>
      <c r="K37" s="293"/>
      <c r="L37" s="186" t="s">
        <v>242</v>
      </c>
      <c r="M37" s="226" t="str">
        <f>IF(SUM(A37,C37,E37,G37,I37,K37)=0," ",SUM(A37,C37,E37,G37,I37,K37))</f>
        <v xml:space="preserve"> </v>
      </c>
      <c r="N37" s="183" t="s">
        <v>17</v>
      </c>
      <c r="O37" s="233">
        <v>9</v>
      </c>
      <c r="P37" s="184" t="s">
        <v>242</v>
      </c>
      <c r="Q37" s="1322" t="str">
        <f>IF(SUM(M37)=0," ",M37/O37)</f>
        <v xml:space="preserve"> </v>
      </c>
      <c r="R37" s="1323"/>
    </row>
    <row r="38" spans="1:18" s="185" customFormat="1" ht="3.75" customHeight="1" x14ac:dyDescent="0.2">
      <c r="A38" s="176"/>
      <c r="B38" s="176"/>
      <c r="C38" s="176"/>
      <c r="D38" s="176"/>
      <c r="E38" s="176"/>
      <c r="F38" s="176"/>
      <c r="G38" s="179"/>
      <c r="H38" s="179"/>
      <c r="I38" s="179"/>
      <c r="J38" s="179"/>
      <c r="K38" s="182"/>
      <c r="L38" s="180"/>
      <c r="M38" s="179"/>
      <c r="N38" s="181"/>
      <c r="O38" s="181"/>
      <c r="P38" s="182"/>
      <c r="Q38" s="182"/>
      <c r="R38" s="179"/>
    </row>
    <row r="39" spans="1:18" s="185" customFormat="1" ht="13.5" customHeight="1" x14ac:dyDescent="0.2">
      <c r="A39" s="366" t="s">
        <v>25</v>
      </c>
      <c r="B39" s="367"/>
      <c r="C39" s="367"/>
      <c r="D39" s="367"/>
      <c r="E39" s="367"/>
      <c r="F39" s="368"/>
      <c r="L39" s="186"/>
      <c r="N39" s="183"/>
      <c r="O39" s="183"/>
      <c r="P39" s="184"/>
      <c r="Q39" s="184"/>
    </row>
    <row r="40" spans="1:18" s="185" customFormat="1" ht="14.25" customHeight="1" thickBot="1" x14ac:dyDescent="0.25">
      <c r="A40" s="310" t="s">
        <v>461</v>
      </c>
      <c r="B40" s="225" t="s">
        <v>243</v>
      </c>
      <c r="C40" s="311" t="s">
        <v>476</v>
      </c>
      <c r="D40" s="221" t="s">
        <v>243</v>
      </c>
      <c r="E40" s="311" t="s">
        <v>472</v>
      </c>
      <c r="F40" s="221" t="s">
        <v>243</v>
      </c>
      <c r="G40" s="220" t="s">
        <v>473</v>
      </c>
      <c r="H40" s="184" t="s">
        <v>243</v>
      </c>
      <c r="I40" s="220" t="s">
        <v>475</v>
      </c>
      <c r="J40" s="184" t="s">
        <v>243</v>
      </c>
      <c r="K40" s="220" t="s">
        <v>477</v>
      </c>
      <c r="L40" s="186"/>
      <c r="N40" s="183"/>
      <c r="O40" s="183"/>
      <c r="P40" s="184"/>
      <c r="Q40" s="184"/>
    </row>
    <row r="41" spans="1:18" s="185" customFormat="1" ht="16.5" customHeight="1" thickTop="1" thickBot="1" x14ac:dyDescent="0.25">
      <c r="A41" s="219" t="str">
        <f>N14</f>
        <v xml:space="preserve"> </v>
      </c>
      <c r="B41" s="187" t="s">
        <v>243</v>
      </c>
      <c r="C41" s="219" t="str">
        <f>IF(SUM(N16)=0," ",(2*N16))</f>
        <v xml:space="preserve"> </v>
      </c>
      <c r="D41" s="167" t="s">
        <v>243</v>
      </c>
      <c r="E41" s="219" t="str">
        <f>IF(SUM(N18)=0," ",(2*N18))</f>
        <v xml:space="preserve"> </v>
      </c>
      <c r="F41" s="167" t="s">
        <v>243</v>
      </c>
      <c r="G41" s="218" t="str">
        <f>IF(SUM(N20)=0," ",(2*N20))</f>
        <v xml:space="preserve"> </v>
      </c>
      <c r="H41" s="185" t="s">
        <v>243</v>
      </c>
      <c r="I41" s="218" t="str">
        <f>+N22</f>
        <v xml:space="preserve"> </v>
      </c>
      <c r="J41" s="185" t="s">
        <v>243</v>
      </c>
      <c r="K41" s="218" t="str">
        <f>+N26</f>
        <v xml:space="preserve"> </v>
      </c>
      <c r="L41" s="186" t="s">
        <v>242</v>
      </c>
      <c r="M41" s="226" t="str">
        <f>IF(SUM(A41,C41,E41,G41,I41,K41)=0," ",SUM(A41,C41,E41,G41,I41,K41))</f>
        <v xml:space="preserve"> </v>
      </c>
      <c r="N41" s="183" t="s">
        <v>17</v>
      </c>
      <c r="O41" s="233">
        <v>9</v>
      </c>
      <c r="P41" s="184" t="s">
        <v>242</v>
      </c>
      <c r="Q41" s="1322" t="str">
        <f>IF(SUM(M41)=0," ",M41/O41)</f>
        <v xml:space="preserve"> </v>
      </c>
      <c r="R41" s="1323"/>
    </row>
    <row r="42" spans="1:18" s="185" customFormat="1" ht="3.75" customHeight="1" x14ac:dyDescent="0.2">
      <c r="A42" s="176"/>
      <c r="B42" s="176"/>
      <c r="C42" s="176"/>
      <c r="D42" s="176"/>
      <c r="E42" s="176"/>
      <c r="F42" s="176"/>
      <c r="G42" s="179"/>
      <c r="H42" s="179"/>
      <c r="I42" s="179"/>
      <c r="J42" s="179"/>
      <c r="K42" s="179"/>
      <c r="L42" s="180"/>
      <c r="M42" s="179"/>
      <c r="N42" s="181"/>
      <c r="O42" s="181"/>
      <c r="P42" s="182"/>
      <c r="Q42" s="182"/>
      <c r="R42" s="179"/>
    </row>
    <row r="43" spans="1:18" s="185" customFormat="1" ht="13.5" customHeight="1" x14ac:dyDescent="0.2">
      <c r="A43" s="366" t="s">
        <v>26</v>
      </c>
      <c r="B43" s="367"/>
      <c r="C43" s="367"/>
      <c r="D43" s="367"/>
      <c r="E43" s="367"/>
      <c r="F43" s="367"/>
      <c r="G43" s="367"/>
      <c r="H43" s="367"/>
      <c r="I43" s="368"/>
      <c r="L43" s="186"/>
      <c r="N43" s="183"/>
      <c r="O43" s="183"/>
      <c r="P43" s="184"/>
      <c r="Q43" s="184"/>
    </row>
    <row r="44" spans="1:18" s="185" customFormat="1" ht="14.25" customHeight="1" thickBot="1" x14ac:dyDescent="0.25">
      <c r="A44" s="456" t="s">
        <v>478</v>
      </c>
      <c r="B44" s="225" t="s">
        <v>243</v>
      </c>
      <c r="C44" s="310" t="s">
        <v>472</v>
      </c>
      <c r="D44" s="221" t="s">
        <v>243</v>
      </c>
      <c r="E44" s="311" t="s">
        <v>473</v>
      </c>
      <c r="F44" s="184"/>
      <c r="G44" s="311" t="s">
        <v>475</v>
      </c>
      <c r="H44" s="184"/>
      <c r="I44" s="184"/>
      <c r="J44" s="184"/>
      <c r="K44" s="184"/>
      <c r="L44" s="186"/>
      <c r="N44" s="183"/>
      <c r="O44" s="183"/>
      <c r="P44" s="184"/>
      <c r="Q44" s="184"/>
    </row>
    <row r="45" spans="1:18" s="185" customFormat="1" ht="16.5" customHeight="1" thickTop="1" thickBot="1" x14ac:dyDescent="0.25">
      <c r="A45" s="219" t="str">
        <f>+N16</f>
        <v xml:space="preserve"> </v>
      </c>
      <c r="B45" s="167" t="s">
        <v>243</v>
      </c>
      <c r="C45" s="219" t="str">
        <f>IF(SUM(N18)=0," ",(2*N18))</f>
        <v xml:space="preserve"> </v>
      </c>
      <c r="D45" s="167" t="s">
        <v>243</v>
      </c>
      <c r="E45" s="219" t="str">
        <f>IF(SUM(N20)=0," ",(2*N20))</f>
        <v xml:space="preserve"> </v>
      </c>
      <c r="F45" s="167" t="s">
        <v>243</v>
      </c>
      <c r="G45" s="312" t="str">
        <f>N22</f>
        <v xml:space="preserve"> </v>
      </c>
      <c r="H45" s="185" t="s">
        <v>243</v>
      </c>
      <c r="I45" s="188"/>
      <c r="J45" s="185" t="s">
        <v>243</v>
      </c>
      <c r="K45" s="188"/>
      <c r="L45" s="186" t="s">
        <v>242</v>
      </c>
      <c r="M45" s="226" t="str">
        <f>IF(SUM(A45,C45,E45,G45,I45,K45)=0," ",SUM(A45,C45,E45,G45,I45,K45))</f>
        <v xml:space="preserve"> </v>
      </c>
      <c r="N45" s="173" t="s">
        <v>17</v>
      </c>
      <c r="O45" s="233">
        <v>6</v>
      </c>
      <c r="P45" s="184" t="s">
        <v>242</v>
      </c>
      <c r="Q45" s="1322" t="str">
        <f>IF(SUM(M45)=0," ",M45/O45)</f>
        <v xml:space="preserve"> </v>
      </c>
      <c r="R45" s="1323"/>
    </row>
    <row r="46" spans="1:18" s="185" customFormat="1" ht="3.75" customHeight="1" x14ac:dyDescent="0.2">
      <c r="A46" s="176"/>
      <c r="B46" s="176"/>
      <c r="C46" s="176"/>
      <c r="D46" s="176"/>
      <c r="E46" s="176"/>
      <c r="F46" s="176"/>
      <c r="G46" s="179"/>
      <c r="H46" s="179"/>
      <c r="I46" s="179"/>
      <c r="J46" s="179"/>
      <c r="K46" s="179"/>
      <c r="L46" s="180"/>
      <c r="M46" s="179"/>
      <c r="N46" s="181"/>
      <c r="O46" s="181"/>
      <c r="P46" s="182"/>
      <c r="Q46" s="182"/>
      <c r="R46" s="179"/>
    </row>
    <row r="47" spans="1:18" s="185" customFormat="1" ht="13.5" customHeight="1" x14ac:dyDescent="0.2">
      <c r="A47" s="366" t="s">
        <v>27</v>
      </c>
      <c r="B47" s="367"/>
      <c r="C47" s="367"/>
      <c r="D47" s="367"/>
      <c r="E47" s="367"/>
      <c r="F47" s="367"/>
      <c r="G47" s="368"/>
      <c r="L47" s="186"/>
      <c r="N47" s="183"/>
      <c r="O47" s="183"/>
      <c r="P47" s="184"/>
      <c r="Q47" s="184"/>
    </row>
    <row r="48" spans="1:18" s="185" customFormat="1" ht="14.25" customHeight="1" thickBot="1" x14ac:dyDescent="0.25">
      <c r="A48" s="220" t="s">
        <v>482</v>
      </c>
      <c r="B48" s="225" t="s">
        <v>243</v>
      </c>
      <c r="C48" s="310" t="s">
        <v>472</v>
      </c>
      <c r="D48" s="221" t="s">
        <v>243</v>
      </c>
      <c r="E48" s="311" t="s">
        <v>475</v>
      </c>
      <c r="G48" s="311" t="s">
        <v>474</v>
      </c>
      <c r="L48" s="186"/>
      <c r="N48" s="183"/>
      <c r="O48" s="183"/>
      <c r="P48" s="184"/>
      <c r="Q48" s="184"/>
    </row>
    <row r="49" spans="1:18" s="185" customFormat="1" ht="16.5" customHeight="1" thickTop="1" thickBot="1" x14ac:dyDescent="0.25">
      <c r="A49" s="219" t="str">
        <f>IF(SUM(N14)=0," ",(2*N14))</f>
        <v xml:space="preserve"> </v>
      </c>
      <c r="B49" s="167" t="s">
        <v>243</v>
      </c>
      <c r="C49" s="219" t="str">
        <f>IF(SUM(N18)=0," ",(2*N18))</f>
        <v xml:space="preserve"> </v>
      </c>
      <c r="D49" s="167" t="s">
        <v>243</v>
      </c>
      <c r="E49" s="219" t="str">
        <f>+N22</f>
        <v xml:space="preserve"> </v>
      </c>
      <c r="F49" s="167" t="s">
        <v>243</v>
      </c>
      <c r="G49" s="393" t="str">
        <f>N24</f>
        <v xml:space="preserve"> </v>
      </c>
      <c r="H49" s="185" t="s">
        <v>243</v>
      </c>
      <c r="I49" s="188"/>
      <c r="J49" s="185" t="s">
        <v>243</v>
      </c>
      <c r="K49" s="188"/>
      <c r="L49" s="186" t="s">
        <v>242</v>
      </c>
      <c r="M49" s="226" t="str">
        <f>IF(SUM(A49,C49,E49,G49,I49,K49)=0," ",SUM(A49,C49,E49,G49,I49,K49))</f>
        <v xml:space="preserve"> </v>
      </c>
      <c r="N49" s="173" t="s">
        <v>17</v>
      </c>
      <c r="O49" s="233">
        <v>6</v>
      </c>
      <c r="P49" s="184" t="s">
        <v>242</v>
      </c>
      <c r="Q49" s="1322" t="str">
        <f>IF(SUM(M49)=0," ",M49/O49)</f>
        <v xml:space="preserve"> </v>
      </c>
      <c r="R49" s="1323"/>
    </row>
    <row r="50" spans="1:18" s="185" customFormat="1" ht="3.75" customHeight="1" x14ac:dyDescent="0.2">
      <c r="A50" s="176"/>
      <c r="B50" s="176"/>
      <c r="C50" s="176"/>
      <c r="D50" s="176"/>
      <c r="E50" s="176"/>
      <c r="F50" s="176"/>
      <c r="G50" s="179"/>
      <c r="H50" s="179"/>
      <c r="I50" s="179"/>
      <c r="J50" s="179"/>
      <c r="K50" s="179"/>
      <c r="L50" s="180"/>
      <c r="M50" s="179"/>
      <c r="N50" s="181"/>
      <c r="O50" s="181"/>
      <c r="P50" s="182"/>
      <c r="Q50" s="182"/>
      <c r="R50" s="179"/>
    </row>
    <row r="51" spans="1:18" s="185" customFormat="1" ht="13.5" customHeight="1" x14ac:dyDescent="0.2">
      <c r="A51" s="372" t="s">
        <v>28</v>
      </c>
      <c r="B51" s="373"/>
      <c r="C51" s="373"/>
      <c r="D51" s="373"/>
      <c r="E51" s="373"/>
      <c r="F51" s="373"/>
      <c r="G51" s="373"/>
      <c r="H51" s="373"/>
      <c r="I51" s="373"/>
      <c r="J51" s="373"/>
      <c r="K51" s="374"/>
      <c r="L51" s="186"/>
      <c r="N51" s="183"/>
      <c r="O51" s="183"/>
      <c r="P51" s="184"/>
      <c r="Q51" s="184"/>
    </row>
    <row r="52" spans="1:18" s="185" customFormat="1" ht="14.25" customHeight="1" thickBot="1" x14ac:dyDescent="0.25">
      <c r="A52" s="310" t="s">
        <v>461</v>
      </c>
      <c r="B52" s="225" t="s">
        <v>243</v>
      </c>
      <c r="C52" s="311" t="s">
        <v>479</v>
      </c>
      <c r="D52" s="221" t="s">
        <v>243</v>
      </c>
      <c r="E52" s="311" t="s">
        <v>470</v>
      </c>
      <c r="L52" s="186"/>
      <c r="N52" s="183"/>
      <c r="O52" s="183"/>
      <c r="P52" s="184"/>
      <c r="Q52" s="184"/>
    </row>
    <row r="53" spans="1:18" s="185" customFormat="1" ht="16.5" customHeight="1" thickTop="1" thickBot="1" x14ac:dyDescent="0.25">
      <c r="A53" s="219" t="str">
        <f>N14</f>
        <v xml:space="preserve"> </v>
      </c>
      <c r="B53" s="167" t="s">
        <v>243</v>
      </c>
      <c r="C53" s="219" t="str">
        <f>IF(SUM(N22)=0," ",(2*N22))</f>
        <v xml:space="preserve"> </v>
      </c>
      <c r="D53" s="167" t="s">
        <v>243</v>
      </c>
      <c r="E53" s="219" t="str">
        <f>IF(SUM(N26)=0," ",(2*N26))</f>
        <v xml:space="preserve"> </v>
      </c>
      <c r="F53" s="167" t="s">
        <v>243</v>
      </c>
      <c r="G53" s="188"/>
      <c r="H53" s="185" t="s">
        <v>243</v>
      </c>
      <c r="I53" s="188"/>
      <c r="J53" s="185" t="s">
        <v>243</v>
      </c>
      <c r="K53" s="188"/>
      <c r="L53" s="186" t="s">
        <v>242</v>
      </c>
      <c r="M53" s="226" t="str">
        <f>IF(SUM(A53,C53,E53,G53,I53,K53)=0," ",SUM(A53,C53,E53,G53,I53,K53))</f>
        <v xml:space="preserve"> </v>
      </c>
      <c r="N53" s="173" t="s">
        <v>17</v>
      </c>
      <c r="O53" s="233">
        <v>5</v>
      </c>
      <c r="P53" s="184" t="s">
        <v>242</v>
      </c>
      <c r="Q53" s="1322" t="str">
        <f>IF(SUM(M53)=0," ",M53/O53)</f>
        <v xml:space="preserve"> </v>
      </c>
      <c r="R53" s="1323"/>
    </row>
    <row r="54" spans="1:18" s="185" customFormat="1" ht="3.75" customHeight="1" x14ac:dyDescent="0.2">
      <c r="A54" s="176"/>
      <c r="B54" s="176"/>
      <c r="C54" s="176"/>
      <c r="D54" s="176"/>
      <c r="E54" s="176"/>
      <c r="F54" s="176"/>
      <c r="G54" s="179"/>
      <c r="H54" s="179"/>
      <c r="I54" s="179"/>
      <c r="J54" s="179"/>
      <c r="K54" s="179"/>
      <c r="L54" s="180"/>
      <c r="M54" s="179"/>
      <c r="N54" s="181"/>
      <c r="O54" s="181"/>
      <c r="P54" s="182"/>
      <c r="Q54" s="182"/>
      <c r="R54" s="179"/>
    </row>
    <row r="55" spans="1:18" s="185" customFormat="1" ht="13.5" customHeight="1" x14ac:dyDescent="0.2">
      <c r="A55" s="366" t="s">
        <v>29</v>
      </c>
      <c r="B55" s="367"/>
      <c r="C55" s="367"/>
      <c r="D55" s="367"/>
      <c r="E55" s="367"/>
      <c r="F55" s="367"/>
      <c r="G55" s="367"/>
      <c r="H55" s="367"/>
      <c r="I55" s="368"/>
      <c r="L55" s="186"/>
      <c r="N55" s="183"/>
      <c r="O55" s="183"/>
      <c r="P55" s="184"/>
      <c r="Q55" s="184"/>
    </row>
    <row r="56" spans="1:18" s="185" customFormat="1" ht="14.25" customHeight="1" thickBot="1" x14ac:dyDescent="0.25">
      <c r="A56" s="310" t="s">
        <v>480</v>
      </c>
      <c r="B56" s="225" t="s">
        <v>243</v>
      </c>
      <c r="C56" s="220" t="s">
        <v>473</v>
      </c>
      <c r="D56" s="184" t="s">
        <v>243</v>
      </c>
      <c r="E56" s="220" t="s">
        <v>475</v>
      </c>
      <c r="F56" s="184" t="s">
        <v>243</v>
      </c>
      <c r="G56" s="220" t="s">
        <v>474</v>
      </c>
      <c r="H56" s="184" t="s">
        <v>243</v>
      </c>
      <c r="I56" s="220" t="s">
        <v>470</v>
      </c>
      <c r="L56" s="186"/>
      <c r="N56" s="183"/>
      <c r="O56" s="183"/>
      <c r="P56" s="184"/>
      <c r="Q56" s="184"/>
    </row>
    <row r="57" spans="1:18" s="185" customFormat="1" ht="16.5" customHeight="1" thickTop="1" thickBot="1" x14ac:dyDescent="0.25">
      <c r="A57" s="218" t="str">
        <f>IF(SUM(N12)=0," ",N12)</f>
        <v xml:space="preserve"> </v>
      </c>
      <c r="B57" s="185" t="s">
        <v>243</v>
      </c>
      <c r="C57" s="218" t="str">
        <f>IF(SUM(N20)=0," ",(2*N20))</f>
        <v xml:space="preserve"> </v>
      </c>
      <c r="D57" s="185" t="s">
        <v>243</v>
      </c>
      <c r="E57" s="218" t="str">
        <f>+N22</f>
        <v xml:space="preserve"> </v>
      </c>
      <c r="F57" s="185" t="s">
        <v>243</v>
      </c>
      <c r="G57" s="218" t="str">
        <f>+N24</f>
        <v xml:space="preserve"> </v>
      </c>
      <c r="H57" s="185" t="s">
        <v>243</v>
      </c>
      <c r="I57" s="218" t="str">
        <f>IF(SUM(N26)=0," ",(2*N26))</f>
        <v xml:space="preserve"> </v>
      </c>
      <c r="J57" s="185" t="s">
        <v>243</v>
      </c>
      <c r="K57" s="188"/>
      <c r="L57" s="186" t="s">
        <v>242</v>
      </c>
      <c r="M57" s="223" t="str">
        <f>IF(SUM(A57,C57,E57,G57,I57,K57)=0," ",SUM(A57,C57,E57,G57,I57,K57))</f>
        <v xml:space="preserve"> </v>
      </c>
      <c r="N57" s="183" t="s">
        <v>17</v>
      </c>
      <c r="O57" s="233">
        <v>7</v>
      </c>
      <c r="P57" s="184" t="s">
        <v>242</v>
      </c>
      <c r="Q57" s="1322" t="str">
        <f>IF(SUM(M57)=0," ",M57/O57)</f>
        <v xml:space="preserve"> </v>
      </c>
      <c r="R57" s="1323"/>
    </row>
    <row r="58" spans="1:18" s="185" customFormat="1" ht="4.5" customHeight="1" thickTop="1" thickBot="1" x14ac:dyDescent="0.25">
      <c r="A58" s="189"/>
      <c r="B58" s="189"/>
      <c r="C58" s="189"/>
      <c r="D58" s="189"/>
      <c r="E58" s="189"/>
      <c r="F58" s="189"/>
      <c r="G58" s="189"/>
      <c r="H58" s="189"/>
      <c r="I58" s="189"/>
      <c r="J58" s="189"/>
      <c r="K58" s="189"/>
      <c r="L58" s="190"/>
      <c r="M58" s="227"/>
      <c r="N58" s="191"/>
      <c r="O58" s="191"/>
      <c r="P58" s="192"/>
      <c r="Q58" s="192"/>
      <c r="R58" s="192"/>
    </row>
    <row r="59" spans="1:18" s="185" customFormat="1" ht="5.25" customHeight="1" thickBot="1" x14ac:dyDescent="0.25">
      <c r="A59" s="168"/>
      <c r="C59" s="168"/>
      <c r="E59" s="168"/>
      <c r="G59" s="168"/>
      <c r="I59" s="168"/>
      <c r="K59" s="168"/>
      <c r="L59" s="186"/>
      <c r="M59" s="168"/>
      <c r="N59" s="183"/>
      <c r="O59" s="183"/>
      <c r="P59" s="184"/>
      <c r="Q59" s="184"/>
      <c r="R59" s="168"/>
    </row>
    <row r="60" spans="1:18" ht="18.75" customHeight="1" thickTop="1" thickBot="1" x14ac:dyDescent="0.25">
      <c r="K60" s="1345" t="s">
        <v>33</v>
      </c>
      <c r="L60" s="1345"/>
      <c r="M60" s="1345"/>
      <c r="N60" s="1345"/>
      <c r="O60" s="1345"/>
      <c r="P60" s="1346"/>
      <c r="Q60" s="1326" t="str">
        <f>IF(SUM(Q33,Q37,Q41,Q45,Q49,Q53,Q57)=0," ",SUM(Q33,Q37,Q41,Q45,Q49,Q53,Q57))</f>
        <v xml:space="preserve"> </v>
      </c>
      <c r="R60" s="1327"/>
    </row>
    <row r="61" spans="1:18" ht="5.25" customHeight="1" thickTop="1" x14ac:dyDescent="0.2">
      <c r="K61" s="193"/>
      <c r="L61" s="193"/>
      <c r="M61" s="193"/>
      <c r="N61" s="193"/>
      <c r="O61" s="193"/>
      <c r="P61" s="194"/>
      <c r="Q61" s="228"/>
      <c r="R61" s="229"/>
    </row>
    <row r="62" spans="1:18" s="185" customFormat="1" ht="18.75" customHeight="1" thickBot="1" x14ac:dyDescent="0.25">
      <c r="G62" s="1338" t="s">
        <v>374</v>
      </c>
      <c r="H62" s="1338"/>
      <c r="I62" s="1338"/>
      <c r="J62" s="1338"/>
      <c r="K62" s="1338"/>
      <c r="L62" s="1338"/>
      <c r="M62" s="1338"/>
      <c r="N62" s="1338"/>
      <c r="O62" s="1338"/>
      <c r="P62" s="1338"/>
      <c r="Q62" s="1320" t="s">
        <v>36</v>
      </c>
      <c r="R62" s="1321"/>
    </row>
    <row r="63" spans="1:18" ht="21" customHeight="1" thickTop="1" thickBot="1" x14ac:dyDescent="0.3">
      <c r="K63" s="1336" t="s">
        <v>34</v>
      </c>
      <c r="L63" s="1337"/>
      <c r="M63" s="1337"/>
      <c r="N63" s="1337"/>
      <c r="O63" s="1337"/>
      <c r="P63" s="1337"/>
      <c r="Q63" s="1324" t="str">
        <f>IF(SUM(Q60)=0," ",(Q60/7))</f>
        <v xml:space="preserve"> </v>
      </c>
      <c r="R63" s="1325"/>
    </row>
    <row r="64" spans="1:18" ht="21"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86" s="164" customFormat="1" x14ac:dyDescent="0.2"/>
  </sheetData>
  <customSheetViews>
    <customSheetView guid="{FB45E732-85AD-4825-A950-9CD6E0F44EF3}" showRuler="0">
      <selection activeCell="V56" sqref="V56"/>
      <pageMargins left="0.75" right="0.75" top="0.31" bottom="0.31" header="0.31" footer="0.33"/>
      <pageSetup orientation="portrait" horizontalDpi="4294967293" verticalDpi="300" r:id="rId1"/>
      <headerFooter alignWithMargins="0"/>
    </customSheetView>
  </customSheetViews>
  <mergeCells count="50">
    <mergeCell ref="A7:R7"/>
    <mergeCell ref="E12:M13"/>
    <mergeCell ref="E18:M19"/>
    <mergeCell ref="E16:M17"/>
    <mergeCell ref="E14:M15"/>
    <mergeCell ref="N16:P17"/>
    <mergeCell ref="N18:P19"/>
    <mergeCell ref="B18:D19"/>
    <mergeCell ref="Q30:R32"/>
    <mergeCell ref="N14:P15"/>
    <mergeCell ref="A1:E1"/>
    <mergeCell ref="B12:D13"/>
    <mergeCell ref="B14:D15"/>
    <mergeCell ref="A8:R8"/>
    <mergeCell ref="A9:R9"/>
    <mergeCell ref="A11:F11"/>
    <mergeCell ref="B16:D17"/>
    <mergeCell ref="A12:A15"/>
    <mergeCell ref="A4:R4"/>
    <mergeCell ref="A16:A21"/>
    <mergeCell ref="B20:D21"/>
    <mergeCell ref="A5:R5"/>
    <mergeCell ref="A6:R6"/>
    <mergeCell ref="A22:A27"/>
    <mergeCell ref="B22:D23"/>
    <mergeCell ref="B24:D25"/>
    <mergeCell ref="E24:M25"/>
    <mergeCell ref="E22:M23"/>
    <mergeCell ref="E26:M27"/>
    <mergeCell ref="B26:D27"/>
    <mergeCell ref="M30:M32"/>
    <mergeCell ref="N12:P13"/>
    <mergeCell ref="K63:P63"/>
    <mergeCell ref="G62:P62"/>
    <mergeCell ref="N20:P21"/>
    <mergeCell ref="E20:M21"/>
    <mergeCell ref="K60:P60"/>
    <mergeCell ref="N26:P27"/>
    <mergeCell ref="N24:P25"/>
    <mergeCell ref="N22:P23"/>
    <mergeCell ref="Q62:R62"/>
    <mergeCell ref="Q53:R53"/>
    <mergeCell ref="Q63:R63"/>
    <mergeCell ref="Q33:R33"/>
    <mergeCell ref="Q37:R37"/>
    <mergeCell ref="Q41:R41"/>
    <mergeCell ref="Q45:R45"/>
    <mergeCell ref="Q49:R49"/>
    <mergeCell ref="Q57:R57"/>
    <mergeCell ref="Q60:R60"/>
  </mergeCells>
  <phoneticPr fontId="2" type="noConversion"/>
  <pageMargins left="0.75" right="0.75" top="0.31" bottom="0.31" header="0.31" footer="0.33"/>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view="pageLayout" zoomScale="90" zoomScaleNormal="100" zoomScaleSheetLayoutView="100" zoomScalePageLayoutView="90" workbookViewId="0">
      <selection activeCell="B23" sqref="B23"/>
    </sheetView>
  </sheetViews>
  <sheetFormatPr defaultColWidth="13.7109375" defaultRowHeight="12.75" x14ac:dyDescent="0.2"/>
  <cols>
    <col min="1" max="1" width="0.85546875" customWidth="1"/>
    <col min="2" max="2" width="2.5703125" customWidth="1"/>
    <col min="3" max="3" width="1" customWidth="1"/>
    <col min="4" max="4" width="9.7109375" customWidth="1"/>
    <col min="5" max="5" width="17.7109375" customWidth="1"/>
    <col min="6" max="6" width="18.7109375" customWidth="1"/>
    <col min="7" max="7" width="1.140625" customWidth="1"/>
    <col min="8" max="8" width="2.5703125" customWidth="1"/>
    <col min="9" max="9" width="1" customWidth="1"/>
    <col min="10" max="11" width="12.7109375" customWidth="1"/>
    <col min="12" max="12" width="16.42578125" customWidth="1"/>
    <col min="13" max="13" width="1.42578125" customWidth="1"/>
    <col min="14" max="14" width="12.140625" customWidth="1"/>
  </cols>
  <sheetData>
    <row r="1" spans="1:18" ht="12.75" customHeight="1" x14ac:dyDescent="0.2">
      <c r="A1" s="612" t="s">
        <v>173</v>
      </c>
      <c r="B1" s="613"/>
      <c r="C1" s="613"/>
      <c r="D1" s="613"/>
      <c r="E1" s="613"/>
      <c r="F1" s="613"/>
      <c r="G1" s="613"/>
      <c r="H1" s="613"/>
      <c r="I1" s="613"/>
      <c r="J1" s="613"/>
      <c r="K1" s="613"/>
      <c r="L1" s="613"/>
      <c r="M1" s="614"/>
    </row>
    <row r="2" spans="1:18" ht="13.5" customHeight="1" thickBot="1" x14ac:dyDescent="0.25">
      <c r="A2" s="615"/>
      <c r="B2" s="616"/>
      <c r="C2" s="616"/>
      <c r="D2" s="616"/>
      <c r="E2" s="616"/>
      <c r="F2" s="616"/>
      <c r="G2" s="616"/>
      <c r="H2" s="616"/>
      <c r="I2" s="616"/>
      <c r="J2" s="616"/>
      <c r="K2" s="616"/>
      <c r="L2" s="616"/>
      <c r="M2" s="617"/>
    </row>
    <row r="3" spans="1:18" ht="12" customHeight="1" thickBot="1" x14ac:dyDescent="0.4">
      <c r="B3" s="44"/>
      <c r="C3" s="44"/>
      <c r="D3" s="27"/>
      <c r="E3" s="27"/>
      <c r="F3" s="20"/>
      <c r="G3" s="20"/>
      <c r="H3" s="20"/>
      <c r="I3" s="20"/>
      <c r="J3" s="20"/>
      <c r="K3" s="20"/>
      <c r="L3" s="20"/>
    </row>
    <row r="4" spans="1:18" ht="24" customHeight="1" thickBot="1" x14ac:dyDescent="0.3">
      <c r="A4" s="625" t="s">
        <v>118</v>
      </c>
      <c r="B4" s="626"/>
      <c r="C4" s="626"/>
      <c r="D4" s="626"/>
      <c r="E4" s="627"/>
      <c r="F4" s="629" t="s">
        <v>117</v>
      </c>
      <c r="G4" s="629"/>
      <c r="H4" s="629"/>
      <c r="I4" s="629"/>
      <c r="J4" s="629"/>
      <c r="K4" s="629"/>
      <c r="L4" s="629"/>
      <c r="M4" s="11"/>
    </row>
    <row r="5" spans="1:18" ht="6.75" customHeight="1" thickBot="1" x14ac:dyDescent="0.3">
      <c r="A5" s="14"/>
      <c r="B5" s="55"/>
      <c r="C5" s="42"/>
      <c r="D5" s="42"/>
      <c r="E5" s="42"/>
      <c r="F5" s="36"/>
      <c r="G5" s="36"/>
      <c r="H5" s="6"/>
      <c r="I5" s="6"/>
      <c r="J5" s="6"/>
      <c r="K5" s="6"/>
      <c r="L5" s="6"/>
      <c r="M5" s="13"/>
    </row>
    <row r="6" spans="1:18" ht="13.5" customHeight="1" thickBot="1" x14ac:dyDescent="0.25">
      <c r="A6" s="14"/>
      <c r="B6" s="330"/>
      <c r="C6" s="6"/>
      <c r="D6" s="620" t="s">
        <v>120</v>
      </c>
      <c r="E6" s="620"/>
      <c r="F6" s="621"/>
      <c r="G6" s="49"/>
      <c r="H6" s="300"/>
      <c r="I6" s="50"/>
      <c r="J6" s="620" t="s">
        <v>138</v>
      </c>
      <c r="K6" s="620"/>
      <c r="L6" s="620"/>
      <c r="M6" s="13"/>
    </row>
    <row r="7" spans="1:18" ht="30" customHeight="1" thickBot="1" x14ac:dyDescent="0.25">
      <c r="A7" s="14"/>
      <c r="B7" s="6"/>
      <c r="C7" s="6"/>
      <c r="D7" s="620"/>
      <c r="E7" s="620"/>
      <c r="F7" s="621"/>
      <c r="G7" s="49"/>
      <c r="H7" s="49"/>
      <c r="I7" s="49"/>
      <c r="J7" s="637"/>
      <c r="K7" s="637"/>
      <c r="L7" s="637"/>
      <c r="M7" s="13"/>
    </row>
    <row r="8" spans="1:18" ht="14.25" customHeight="1" thickBot="1" x14ac:dyDescent="0.25">
      <c r="A8" s="14"/>
      <c r="B8" s="330"/>
      <c r="C8" s="6"/>
      <c r="D8" s="620" t="s">
        <v>121</v>
      </c>
      <c r="E8" s="620"/>
      <c r="F8" s="621"/>
      <c r="G8" s="51"/>
      <c r="H8" s="52"/>
      <c r="I8" s="52"/>
      <c r="J8" s="642"/>
      <c r="K8" s="642"/>
      <c r="L8" s="642"/>
      <c r="M8" s="13"/>
    </row>
    <row r="9" spans="1:18" ht="15.75" customHeight="1" x14ac:dyDescent="0.2">
      <c r="A9" s="14"/>
      <c r="B9" s="10"/>
      <c r="C9" s="6"/>
      <c r="D9" s="620"/>
      <c r="E9" s="620"/>
      <c r="F9" s="621"/>
      <c r="G9" s="51"/>
      <c r="H9" s="52"/>
      <c r="I9" s="52"/>
      <c r="J9" s="642"/>
      <c r="K9" s="642"/>
      <c r="L9" s="642"/>
      <c r="M9" s="13"/>
    </row>
    <row r="10" spans="1:18" ht="15.75" customHeight="1" thickBot="1" x14ac:dyDescent="0.25">
      <c r="A10" s="14"/>
      <c r="B10" s="16"/>
      <c r="C10" s="6"/>
      <c r="D10" s="620"/>
      <c r="E10" s="620"/>
      <c r="F10" s="621"/>
      <c r="G10" s="51"/>
      <c r="H10" s="51"/>
      <c r="I10" s="51"/>
      <c r="J10" s="642"/>
      <c r="K10" s="642"/>
      <c r="L10" s="642"/>
      <c r="M10" s="13"/>
    </row>
    <row r="11" spans="1:18" ht="12.75" customHeight="1" thickBot="1" x14ac:dyDescent="0.25">
      <c r="A11" s="14"/>
      <c r="B11" s="330"/>
      <c r="C11" s="6"/>
      <c r="D11" s="620" t="s">
        <v>122</v>
      </c>
      <c r="E11" s="620"/>
      <c r="F11" s="621"/>
      <c r="G11" s="53"/>
      <c r="H11" s="299"/>
      <c r="I11" s="52"/>
      <c r="J11" s="620" t="s">
        <v>123</v>
      </c>
      <c r="K11" s="620"/>
      <c r="L11" s="620"/>
      <c r="M11" s="13"/>
    </row>
    <row r="12" spans="1:18" ht="28.5" customHeight="1" thickBot="1" x14ac:dyDescent="0.25">
      <c r="A12" s="14"/>
      <c r="B12" s="30"/>
      <c r="C12" s="6"/>
      <c r="D12" s="620"/>
      <c r="E12" s="620"/>
      <c r="F12" s="621"/>
      <c r="G12" s="53"/>
      <c r="H12" s="51"/>
      <c r="I12" s="51"/>
      <c r="J12" s="620"/>
      <c r="K12" s="620"/>
      <c r="L12" s="620"/>
      <c r="M12" s="13"/>
    </row>
    <row r="13" spans="1:18" ht="12.75" customHeight="1" thickBot="1" x14ac:dyDescent="0.25">
      <c r="A13" s="14"/>
      <c r="B13" s="298"/>
      <c r="C13" s="6"/>
      <c r="D13" s="620" t="s">
        <v>174</v>
      </c>
      <c r="E13" s="620"/>
      <c r="F13" s="621"/>
      <c r="G13" s="51"/>
      <c r="H13" s="299"/>
      <c r="I13" s="52"/>
      <c r="J13" s="620" t="s">
        <v>124</v>
      </c>
      <c r="K13" s="620"/>
      <c r="L13" s="620"/>
      <c r="M13" s="66"/>
      <c r="N13" s="45"/>
      <c r="O13" s="45"/>
      <c r="P13" s="45"/>
      <c r="Q13" s="45"/>
      <c r="R13" s="45"/>
    </row>
    <row r="14" spans="1:18" ht="30.75" customHeight="1" thickBot="1" x14ac:dyDescent="0.25">
      <c r="A14" s="14"/>
      <c r="B14" s="30"/>
      <c r="C14" s="6"/>
      <c r="D14" s="620"/>
      <c r="E14" s="620"/>
      <c r="F14" s="621"/>
      <c r="G14" s="51"/>
      <c r="H14" s="51"/>
      <c r="I14" s="51"/>
      <c r="J14" s="620"/>
      <c r="K14" s="620"/>
      <c r="L14" s="620"/>
      <c r="M14" s="66"/>
      <c r="N14" s="45"/>
      <c r="O14" s="45"/>
      <c r="P14" s="45"/>
      <c r="Q14" s="45"/>
      <c r="R14" s="45"/>
    </row>
    <row r="15" spans="1:18" ht="13.5" customHeight="1" thickBot="1" x14ac:dyDescent="0.25">
      <c r="A15" s="14"/>
      <c r="B15" s="298"/>
      <c r="C15" s="6"/>
      <c r="D15" s="620" t="s">
        <v>139</v>
      </c>
      <c r="E15" s="620"/>
      <c r="F15" s="621"/>
      <c r="G15" s="51"/>
      <c r="H15" s="299"/>
      <c r="I15" s="52"/>
      <c r="J15" s="628" t="s">
        <v>272</v>
      </c>
      <c r="K15" s="628"/>
      <c r="L15" s="628"/>
      <c r="M15" s="13"/>
    </row>
    <row r="16" spans="1:18" ht="27" customHeight="1" x14ac:dyDescent="0.2">
      <c r="A16" s="14"/>
      <c r="B16" s="10"/>
      <c r="C16" s="6"/>
      <c r="D16" s="637"/>
      <c r="E16" s="637"/>
      <c r="F16" s="646"/>
      <c r="G16" s="51"/>
      <c r="H16" s="51"/>
      <c r="I16" s="51"/>
      <c r="J16" s="654"/>
      <c r="K16" s="654"/>
      <c r="L16" s="654"/>
      <c r="M16" s="13"/>
    </row>
    <row r="17" spans="1:13" ht="15.75" customHeight="1" x14ac:dyDescent="0.2">
      <c r="A17" s="14"/>
      <c r="B17" s="6"/>
      <c r="C17" s="6"/>
      <c r="D17" s="652"/>
      <c r="E17" s="652"/>
      <c r="F17" s="653"/>
      <c r="G17" s="52"/>
      <c r="H17" s="52"/>
      <c r="I17" s="52"/>
      <c r="J17" s="654"/>
      <c r="K17" s="654"/>
      <c r="L17" s="654"/>
      <c r="M17" s="13"/>
    </row>
    <row r="18" spans="1:13" ht="15.75" customHeight="1" x14ac:dyDescent="0.2">
      <c r="A18" s="14"/>
      <c r="B18" s="6"/>
      <c r="C18" s="6"/>
      <c r="D18" s="640"/>
      <c r="E18" s="640"/>
      <c r="F18" s="641"/>
      <c r="G18" s="51"/>
      <c r="H18" s="51"/>
      <c r="I18" s="51"/>
      <c r="J18" s="640"/>
      <c r="K18" s="640"/>
      <c r="L18" s="640"/>
      <c r="M18" s="13"/>
    </row>
    <row r="19" spans="1:13" ht="5.25" customHeight="1" thickBot="1" x14ac:dyDescent="0.25">
      <c r="A19" s="15"/>
      <c r="B19" s="16"/>
      <c r="C19" s="16"/>
      <c r="D19" s="16"/>
      <c r="E19" s="38"/>
      <c r="F19" s="270"/>
      <c r="G19" s="38"/>
      <c r="H19" s="38"/>
      <c r="I19" s="38"/>
      <c r="J19" s="38"/>
      <c r="K19" s="38"/>
      <c r="L19" s="38"/>
      <c r="M19" s="17"/>
    </row>
    <row r="20" spans="1:13" ht="5.25" customHeight="1" x14ac:dyDescent="0.2">
      <c r="A20" s="56"/>
      <c r="B20" s="10"/>
      <c r="C20" s="10"/>
      <c r="D20" s="10"/>
      <c r="E20" s="10"/>
      <c r="F20" s="10"/>
      <c r="G20" s="10"/>
      <c r="H20" s="10"/>
      <c r="I20" s="10"/>
      <c r="J20" s="10"/>
      <c r="K20" s="10"/>
      <c r="L20" s="10"/>
      <c r="M20" s="11"/>
    </row>
    <row r="21" spans="1:13" ht="20.25" customHeight="1" x14ac:dyDescent="0.25">
      <c r="A21" s="622" t="s">
        <v>273</v>
      </c>
      <c r="B21" s="623"/>
      <c r="C21" s="623"/>
      <c r="D21" s="623"/>
      <c r="E21" s="623"/>
      <c r="F21" s="623"/>
      <c r="G21" s="623"/>
      <c r="H21" s="623"/>
      <c r="I21" s="623"/>
      <c r="J21" s="623"/>
      <c r="K21" s="623"/>
      <c r="L21" s="623"/>
      <c r="M21" s="624"/>
    </row>
    <row r="22" spans="1:13" ht="7.5" customHeight="1" thickBot="1" x14ac:dyDescent="0.3">
      <c r="A22" s="250"/>
      <c r="B22" s="244"/>
      <c r="C22" s="244"/>
      <c r="D22" s="244"/>
      <c r="E22" s="244"/>
      <c r="F22" s="244"/>
      <c r="G22" s="244"/>
      <c r="H22" s="244"/>
      <c r="I22" s="244"/>
      <c r="J22" s="244"/>
      <c r="K22" s="244"/>
      <c r="L22" s="244"/>
      <c r="M22" s="251"/>
    </row>
    <row r="23" spans="1:13" ht="15.75" customHeight="1" thickBot="1" x14ac:dyDescent="0.3">
      <c r="A23" s="250"/>
      <c r="B23" s="301"/>
      <c r="C23" s="244"/>
      <c r="D23" s="630" t="s">
        <v>328</v>
      </c>
      <c r="E23" s="630"/>
      <c r="F23" s="630"/>
      <c r="G23" s="630"/>
      <c r="H23" s="630"/>
      <c r="I23" s="630"/>
      <c r="J23" s="630"/>
      <c r="K23" s="244"/>
      <c r="L23" s="244"/>
      <c r="M23" s="251"/>
    </row>
    <row r="24" spans="1:13" ht="6" customHeight="1" thickBot="1" x14ac:dyDescent="0.3">
      <c r="A24" s="250"/>
      <c r="B24" s="244"/>
      <c r="C24" s="244"/>
      <c r="D24" s="244"/>
      <c r="E24" s="244"/>
      <c r="F24" s="244"/>
      <c r="G24" s="244"/>
      <c r="H24" s="244"/>
      <c r="I24" s="244"/>
      <c r="J24" s="244"/>
      <c r="K24" s="244"/>
      <c r="L24" s="244"/>
      <c r="M24" s="251"/>
    </row>
    <row r="25" spans="1:13" ht="13.5" thickBot="1" x14ac:dyDescent="0.25">
      <c r="A25" s="14"/>
      <c r="B25" s="298"/>
      <c r="C25" s="6"/>
      <c r="D25" s="619" t="s">
        <v>119</v>
      </c>
      <c r="E25" s="619"/>
      <c r="F25" s="619"/>
      <c r="G25" s="619"/>
      <c r="H25" s="619"/>
      <c r="I25" s="619"/>
      <c r="J25" s="619"/>
      <c r="K25" s="619"/>
      <c r="L25" s="619"/>
      <c r="M25" s="13"/>
    </row>
    <row r="26" spans="1:13" x14ac:dyDescent="0.2">
      <c r="A26" s="14"/>
      <c r="B26" s="10"/>
      <c r="C26" s="6"/>
      <c r="D26" s="271" t="s">
        <v>125</v>
      </c>
      <c r="E26" s="8"/>
      <c r="F26" s="8"/>
      <c r="G26" s="272"/>
      <c r="H26" s="272"/>
      <c r="I26" s="272"/>
      <c r="J26" s="272"/>
      <c r="K26" s="272"/>
      <c r="L26" s="272"/>
      <c r="M26" s="13"/>
    </row>
    <row r="27" spans="1:13" ht="6" customHeight="1" thickBot="1" x14ac:dyDescent="0.25">
      <c r="A27" s="14"/>
      <c r="B27" s="16"/>
      <c r="C27" s="6"/>
      <c r="D27" s="271"/>
      <c r="E27" s="8"/>
      <c r="F27" s="8"/>
      <c r="G27" s="272"/>
      <c r="H27" s="272"/>
      <c r="I27" s="272"/>
      <c r="J27" s="272"/>
      <c r="K27" s="272"/>
      <c r="L27" s="272"/>
      <c r="M27" s="13"/>
    </row>
    <row r="28" spans="1:13" ht="15.75" customHeight="1" thickBot="1" x14ac:dyDescent="0.25">
      <c r="A28" s="14"/>
      <c r="B28" s="302"/>
      <c r="C28" s="14"/>
      <c r="D28" s="6" t="s">
        <v>16</v>
      </c>
      <c r="E28" s="6"/>
      <c r="F28" s="6"/>
      <c r="G28" s="6"/>
      <c r="H28" s="6"/>
      <c r="I28" s="6"/>
      <c r="J28" s="6"/>
      <c r="K28" s="6"/>
      <c r="L28" s="6"/>
      <c r="M28" s="13"/>
    </row>
    <row r="29" spans="1:13" ht="5.25" customHeight="1" thickBot="1" x14ac:dyDescent="0.25">
      <c r="A29" s="14"/>
      <c r="B29" s="30"/>
      <c r="C29" s="6"/>
      <c r="D29" s="6"/>
      <c r="E29" s="6"/>
      <c r="F29" s="6"/>
      <c r="G29" s="6"/>
      <c r="H29" s="6"/>
      <c r="I29" s="6"/>
      <c r="J29" s="6"/>
      <c r="K29" s="16"/>
      <c r="L29" s="16"/>
      <c r="M29" s="13"/>
    </row>
    <row r="30" spans="1:13" ht="26.25" customHeight="1" thickBot="1" x14ac:dyDescent="0.3">
      <c r="A30" s="625" t="s">
        <v>126</v>
      </c>
      <c r="B30" s="626"/>
      <c r="C30" s="626"/>
      <c r="D30" s="626"/>
      <c r="E30" s="627"/>
      <c r="F30" s="638" t="s">
        <v>181</v>
      </c>
      <c r="G30" s="639"/>
      <c r="H30" s="639"/>
      <c r="I30" s="639"/>
      <c r="J30" s="639"/>
      <c r="K30" s="639"/>
      <c r="L30" s="639"/>
      <c r="M30" s="11"/>
    </row>
    <row r="31" spans="1:13" ht="4.5" customHeight="1" x14ac:dyDescent="0.2">
      <c r="A31" s="14"/>
      <c r="B31" s="6"/>
      <c r="C31" s="6"/>
      <c r="D31" s="6"/>
      <c r="E31" s="6"/>
      <c r="F31" s="6"/>
      <c r="G31" s="6"/>
      <c r="H31" s="6"/>
      <c r="I31" s="6"/>
      <c r="J31" s="6"/>
      <c r="K31" s="6"/>
      <c r="L31" s="6"/>
      <c r="M31" s="13"/>
    </row>
    <row r="32" spans="1:13" ht="3.75" customHeight="1" x14ac:dyDescent="0.2">
      <c r="A32" s="14"/>
      <c r="B32" s="31"/>
      <c r="C32" s="6"/>
      <c r="D32" s="6"/>
      <c r="E32" s="6"/>
      <c r="F32" s="6"/>
      <c r="G32" s="6"/>
      <c r="H32" s="6"/>
      <c r="I32" s="6"/>
      <c r="J32" s="6"/>
      <c r="K32" s="6"/>
      <c r="L32" s="6"/>
      <c r="M32" s="13"/>
    </row>
    <row r="33" spans="1:15" ht="18" customHeight="1" x14ac:dyDescent="0.2">
      <c r="A33" s="643" t="s">
        <v>130</v>
      </c>
      <c r="B33" s="644"/>
      <c r="C33" s="644"/>
      <c r="D33" s="644"/>
      <c r="E33" s="64" t="s">
        <v>91</v>
      </c>
      <c r="F33" s="3" t="s">
        <v>157</v>
      </c>
      <c r="G33" s="618" t="s">
        <v>158</v>
      </c>
      <c r="H33" s="618"/>
      <c r="I33" s="618"/>
      <c r="J33" s="618"/>
      <c r="K33" s="3" t="s">
        <v>159</v>
      </c>
      <c r="L33" s="19" t="s">
        <v>233</v>
      </c>
      <c r="M33" s="18"/>
      <c r="O33" s="23"/>
    </row>
    <row r="34" spans="1:15" ht="18" customHeight="1" x14ac:dyDescent="0.2">
      <c r="A34" s="643"/>
      <c r="B34" s="644"/>
      <c r="C34" s="644"/>
      <c r="D34" s="644"/>
      <c r="E34" s="64" t="s">
        <v>93</v>
      </c>
      <c r="F34" s="3" t="s">
        <v>160</v>
      </c>
      <c r="G34" s="618" t="s">
        <v>161</v>
      </c>
      <c r="H34" s="618"/>
      <c r="I34" s="618"/>
      <c r="J34" s="618"/>
      <c r="K34" s="385" t="s">
        <v>379</v>
      </c>
      <c r="L34" s="19"/>
      <c r="M34" s="13"/>
    </row>
    <row r="35" spans="1:15" ht="18" customHeight="1" x14ac:dyDescent="0.2">
      <c r="A35" s="643"/>
      <c r="B35" s="644"/>
      <c r="C35" s="644"/>
      <c r="D35" s="644"/>
      <c r="E35" s="64" t="s">
        <v>127</v>
      </c>
      <c r="F35" s="650" t="s">
        <v>176</v>
      </c>
      <c r="G35" s="618"/>
      <c r="H35" s="618"/>
      <c r="I35" s="618"/>
      <c r="J35" s="618"/>
      <c r="K35" s="618"/>
      <c r="L35" s="651"/>
      <c r="M35" s="13"/>
    </row>
    <row r="36" spans="1:15" ht="18" customHeight="1" x14ac:dyDescent="0.2">
      <c r="A36" s="643"/>
      <c r="B36" s="644"/>
      <c r="C36" s="644"/>
      <c r="D36" s="644"/>
      <c r="E36" s="64" t="s">
        <v>128</v>
      </c>
      <c r="F36" s="650" t="s">
        <v>235</v>
      </c>
      <c r="G36" s="618"/>
      <c r="H36" s="618"/>
      <c r="I36" s="618"/>
      <c r="J36" s="618"/>
      <c r="K36" s="618"/>
      <c r="L36" s="651"/>
      <c r="M36" s="13"/>
    </row>
    <row r="37" spans="1:15" ht="18" customHeight="1" x14ac:dyDescent="0.2">
      <c r="A37" s="643"/>
      <c r="B37" s="644"/>
      <c r="C37" s="644"/>
      <c r="D37" s="644"/>
      <c r="E37" s="64" t="s">
        <v>129</v>
      </c>
      <c r="F37" s="650" t="s">
        <v>236</v>
      </c>
      <c r="G37" s="618"/>
      <c r="H37" s="618"/>
      <c r="I37" s="618"/>
      <c r="J37" s="618"/>
      <c r="K37" s="618"/>
      <c r="L37" s="651"/>
      <c r="M37" s="13"/>
    </row>
    <row r="38" spans="1:15" ht="58.5" customHeight="1" x14ac:dyDescent="0.2">
      <c r="A38" s="643"/>
      <c r="B38" s="644"/>
      <c r="C38" s="644"/>
      <c r="D38" s="644"/>
      <c r="E38" s="70" t="s">
        <v>380</v>
      </c>
      <c r="F38" s="647"/>
      <c r="G38" s="648"/>
      <c r="H38" s="648"/>
      <c r="I38" s="648"/>
      <c r="J38" s="648"/>
      <c r="K38" s="648"/>
      <c r="L38" s="649"/>
      <c r="M38" s="13"/>
    </row>
    <row r="39" spans="1:15" ht="4.5" customHeight="1" x14ac:dyDescent="0.2">
      <c r="A39" s="643"/>
      <c r="B39" s="644"/>
      <c r="C39" s="644"/>
      <c r="D39" s="644"/>
      <c r="E39" s="65"/>
      <c r="F39" s="6"/>
      <c r="G39" s="6"/>
      <c r="H39" s="6"/>
      <c r="I39" s="6"/>
      <c r="J39" s="6"/>
      <c r="K39" s="6"/>
      <c r="L39" s="6"/>
      <c r="M39" s="13"/>
    </row>
    <row r="40" spans="1:15" ht="24.75" customHeight="1" thickBot="1" x14ac:dyDescent="0.25">
      <c r="A40" s="643"/>
      <c r="B40" s="644"/>
      <c r="C40" s="644"/>
      <c r="D40" s="644"/>
      <c r="E40" s="376" t="s">
        <v>92</v>
      </c>
      <c r="F40" s="47" t="s">
        <v>150</v>
      </c>
      <c r="G40" s="47"/>
      <c r="H40" s="645" t="s">
        <v>162</v>
      </c>
      <c r="I40" s="645"/>
      <c r="J40" s="645"/>
      <c r="K40" s="378" t="s">
        <v>163</v>
      </c>
      <c r="L40" s="379" t="s">
        <v>148</v>
      </c>
      <c r="M40" s="13"/>
    </row>
    <row r="41" spans="1:15" ht="18" customHeight="1" thickBot="1" x14ac:dyDescent="0.3">
      <c r="A41" s="478" t="s">
        <v>274</v>
      </c>
      <c r="B41" s="479"/>
      <c r="C41" s="479"/>
      <c r="D41" s="479"/>
      <c r="E41" s="480"/>
      <c r="F41" s="375"/>
      <c r="G41" s="375"/>
      <c r="H41" s="375"/>
      <c r="I41" s="375"/>
      <c r="J41" s="375"/>
      <c r="K41" s="22"/>
      <c r="L41" s="32"/>
      <c r="M41" s="60"/>
    </row>
    <row r="42" spans="1:15" ht="18" customHeight="1" x14ac:dyDescent="0.2">
      <c r="A42" s="655" t="s">
        <v>94</v>
      </c>
      <c r="B42" s="656"/>
      <c r="C42" s="656"/>
      <c r="D42" s="657"/>
      <c r="E42" s="377" t="s">
        <v>91</v>
      </c>
      <c r="F42" s="3" t="s">
        <v>157</v>
      </c>
      <c r="G42" s="618" t="s">
        <v>158</v>
      </c>
      <c r="H42" s="618"/>
      <c r="I42" s="618"/>
      <c r="J42" s="618"/>
      <c r="K42" s="3" t="s">
        <v>159</v>
      </c>
      <c r="L42" s="19" t="s">
        <v>233</v>
      </c>
      <c r="M42" s="13"/>
    </row>
    <row r="43" spans="1:15" ht="18" customHeight="1" x14ac:dyDescent="0.2">
      <c r="A43" s="655"/>
      <c r="B43" s="656"/>
      <c r="C43" s="656"/>
      <c r="D43" s="657"/>
      <c r="E43" s="64" t="s">
        <v>93</v>
      </c>
      <c r="F43" s="3" t="s">
        <v>160</v>
      </c>
      <c r="G43" s="618" t="s">
        <v>161</v>
      </c>
      <c r="H43" s="618"/>
      <c r="I43" s="618"/>
      <c r="J43" s="618"/>
      <c r="K43" s="3"/>
      <c r="L43" s="19"/>
      <c r="M43" s="13"/>
    </row>
    <row r="44" spans="1:15" ht="34.5" customHeight="1" x14ac:dyDescent="0.2">
      <c r="A44" s="655"/>
      <c r="B44" s="656"/>
      <c r="C44" s="656"/>
      <c r="D44" s="657"/>
      <c r="E44" s="70" t="s">
        <v>164</v>
      </c>
      <c r="F44" s="648"/>
      <c r="G44" s="648"/>
      <c r="H44" s="648"/>
      <c r="I44" s="648"/>
      <c r="J44" s="648"/>
      <c r="K44" s="648"/>
      <c r="L44" s="649"/>
      <c r="M44" s="13"/>
    </row>
    <row r="45" spans="1:15" ht="24.75" customHeight="1" x14ac:dyDescent="0.2">
      <c r="A45" s="655"/>
      <c r="B45" s="656"/>
      <c r="C45" s="656"/>
      <c r="D45" s="657"/>
      <c r="E45" s="265" t="s">
        <v>232</v>
      </c>
      <c r="F45" s="266" t="s">
        <v>150</v>
      </c>
      <c r="G45" s="47"/>
      <c r="H45" s="645" t="s">
        <v>162</v>
      </c>
      <c r="I45" s="645"/>
      <c r="J45" s="645"/>
      <c r="K45" s="47" t="s">
        <v>163</v>
      </c>
      <c r="L45" s="48" t="s">
        <v>148</v>
      </c>
      <c r="M45" s="13"/>
    </row>
    <row r="46" spans="1:15" ht="4.5" customHeight="1" thickBot="1" x14ac:dyDescent="0.25">
      <c r="A46" s="15"/>
      <c r="B46" s="16"/>
      <c r="C46" s="67"/>
      <c r="D46" s="67"/>
      <c r="E46" s="68"/>
      <c r="F46" s="69"/>
      <c r="G46" s="69"/>
      <c r="H46" s="69"/>
      <c r="I46" s="69"/>
      <c r="J46" s="69"/>
      <c r="K46" s="69"/>
      <c r="L46" s="69"/>
      <c r="M46" s="17"/>
    </row>
    <row r="47" spans="1:15" ht="15" customHeight="1" x14ac:dyDescent="0.2">
      <c r="A47" s="631" t="s">
        <v>375</v>
      </c>
      <c r="B47" s="632"/>
      <c r="C47" s="632"/>
      <c r="D47" s="632"/>
      <c r="E47" s="632"/>
      <c r="F47" s="632"/>
      <c r="G47" s="632"/>
      <c r="H47" s="632"/>
      <c r="I47" s="632"/>
      <c r="J47" s="632"/>
      <c r="K47" s="632"/>
      <c r="L47" s="632"/>
      <c r="M47" s="11"/>
    </row>
    <row r="48" spans="1:15" ht="15" customHeight="1" x14ac:dyDescent="0.2">
      <c r="A48" s="633"/>
      <c r="B48" s="634"/>
      <c r="C48" s="634"/>
      <c r="D48" s="634"/>
      <c r="E48" s="634"/>
      <c r="F48" s="634"/>
      <c r="G48" s="634"/>
      <c r="H48" s="634"/>
      <c r="I48" s="634"/>
      <c r="J48" s="634"/>
      <c r="K48" s="634"/>
      <c r="L48" s="634"/>
      <c r="M48" s="13"/>
    </row>
    <row r="49" spans="1:13" ht="15" customHeight="1" x14ac:dyDescent="0.2">
      <c r="A49" s="633"/>
      <c r="B49" s="634"/>
      <c r="C49" s="634"/>
      <c r="D49" s="634"/>
      <c r="E49" s="634"/>
      <c r="F49" s="634"/>
      <c r="G49" s="634"/>
      <c r="H49" s="634"/>
      <c r="I49" s="634"/>
      <c r="J49" s="634"/>
      <c r="K49" s="634"/>
      <c r="L49" s="634"/>
      <c r="M49" s="13"/>
    </row>
    <row r="50" spans="1:13" ht="15" customHeight="1" x14ac:dyDescent="0.2">
      <c r="A50" s="633"/>
      <c r="B50" s="634"/>
      <c r="C50" s="634"/>
      <c r="D50" s="634"/>
      <c r="E50" s="634"/>
      <c r="F50" s="634"/>
      <c r="G50" s="634"/>
      <c r="H50" s="634"/>
      <c r="I50" s="634"/>
      <c r="J50" s="634"/>
      <c r="K50" s="634"/>
      <c r="L50" s="634"/>
      <c r="M50" s="13"/>
    </row>
    <row r="51" spans="1:13" ht="29.25" customHeight="1" thickBot="1" x14ac:dyDescent="0.25">
      <c r="A51" s="635"/>
      <c r="B51" s="636"/>
      <c r="C51" s="636"/>
      <c r="D51" s="636"/>
      <c r="E51" s="636"/>
      <c r="F51" s="636"/>
      <c r="G51" s="636"/>
      <c r="H51" s="636"/>
      <c r="I51" s="636"/>
      <c r="J51" s="636"/>
      <c r="K51" s="636"/>
      <c r="L51" s="636"/>
      <c r="M51" s="17"/>
    </row>
    <row r="52" spans="1:13" ht="24.75" customHeight="1" x14ac:dyDescent="0.2"/>
    <row r="53" spans="1:13" ht="24.75" customHeight="1" x14ac:dyDescent="0.2"/>
    <row r="54" spans="1:13" ht="24.75" customHeight="1" x14ac:dyDescent="0.2"/>
  </sheetData>
  <customSheetViews>
    <customSheetView guid="{FB45E732-85AD-4825-A950-9CD6E0F44EF3}" fitToPage="1" showRuler="0">
      <selection sqref="A1:M2"/>
      <pageMargins left="0.75" right="0.5" top="0.75" bottom="0.75" header="0.5" footer="0.5"/>
      <pageSetup scale="89" orientation="portrait" horizontalDpi="4294967295" verticalDpi="300" r:id="rId1"/>
      <headerFooter alignWithMargins="0"/>
    </customSheetView>
  </customSheetViews>
  <mergeCells count="38">
    <mergeCell ref="F44:L44"/>
    <mergeCell ref="H45:J45"/>
    <mergeCell ref="D17:F17"/>
    <mergeCell ref="J16:L18"/>
    <mergeCell ref="A41:E41"/>
    <mergeCell ref="A42:D45"/>
    <mergeCell ref="F37:L37"/>
    <mergeCell ref="A47:L51"/>
    <mergeCell ref="J6:L7"/>
    <mergeCell ref="J11:L12"/>
    <mergeCell ref="F30:L30"/>
    <mergeCell ref="D18:F18"/>
    <mergeCell ref="J8:L8"/>
    <mergeCell ref="J10:L10"/>
    <mergeCell ref="J9:L9"/>
    <mergeCell ref="A33:D40"/>
    <mergeCell ref="H40:J40"/>
    <mergeCell ref="D15:F16"/>
    <mergeCell ref="G33:J33"/>
    <mergeCell ref="G34:J34"/>
    <mergeCell ref="F38:L38"/>
    <mergeCell ref="F35:L35"/>
    <mergeCell ref="F36:L36"/>
    <mergeCell ref="A1:M2"/>
    <mergeCell ref="G42:J42"/>
    <mergeCell ref="G43:J43"/>
    <mergeCell ref="D25:L25"/>
    <mergeCell ref="D6:F7"/>
    <mergeCell ref="D8:F10"/>
    <mergeCell ref="D11:F12"/>
    <mergeCell ref="A21:M21"/>
    <mergeCell ref="D13:F14"/>
    <mergeCell ref="A4:E4"/>
    <mergeCell ref="J15:L15"/>
    <mergeCell ref="J13:L14"/>
    <mergeCell ref="F4:L4"/>
    <mergeCell ref="D23:J23"/>
    <mergeCell ref="A30:E30"/>
  </mergeCells>
  <phoneticPr fontId="0" type="noConversion"/>
  <pageMargins left="0.75" right="0.5" top="0.70895833333333336" bottom="0.75" header="0.5" footer="0.5"/>
  <pageSetup scale="81" orientation="portrait" horizontalDpi="4294967295"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view="pageLayout" zoomScaleNormal="100" zoomScaleSheetLayoutView="100" workbookViewId="0">
      <selection activeCell="Q2" sqref="Q2"/>
    </sheetView>
  </sheetViews>
  <sheetFormatPr defaultRowHeight="12.75" x14ac:dyDescent="0.2"/>
  <cols>
    <col min="1" max="8" width="3.7109375" customWidth="1"/>
    <col min="9" max="9" width="4.42578125" customWidth="1"/>
    <col min="10" max="25" width="3.7109375" customWidth="1"/>
  </cols>
  <sheetData>
    <row r="1" spans="1:36" ht="24" thickBot="1" x14ac:dyDescent="0.4">
      <c r="A1" s="475" t="s">
        <v>144</v>
      </c>
      <c r="B1" s="476"/>
      <c r="C1" s="476"/>
      <c r="D1" s="476"/>
      <c r="E1" s="476"/>
      <c r="F1" s="476"/>
      <c r="G1" s="476"/>
      <c r="H1" s="476"/>
      <c r="I1" s="476"/>
      <c r="J1" s="476"/>
      <c r="K1" s="476"/>
      <c r="L1" s="476"/>
      <c r="M1" s="476"/>
      <c r="N1" s="476"/>
      <c r="O1" s="476"/>
      <c r="P1" s="476"/>
      <c r="Q1" s="476"/>
      <c r="R1" s="476"/>
      <c r="S1" s="476"/>
      <c r="T1" s="476"/>
      <c r="U1" s="476"/>
      <c r="V1" s="476"/>
      <c r="W1" s="476"/>
      <c r="X1" s="476"/>
      <c r="Y1" s="477"/>
    </row>
    <row r="2" spans="1:36" ht="11.25" customHeight="1" thickBot="1" x14ac:dyDescent="0.4">
      <c r="A2" s="57"/>
      <c r="B2" s="57"/>
      <c r="C2" s="57"/>
      <c r="D2" s="57"/>
      <c r="E2" s="57"/>
      <c r="F2" s="57"/>
      <c r="G2" s="57"/>
      <c r="H2" s="57"/>
      <c r="I2" s="57"/>
      <c r="J2" s="57"/>
      <c r="K2" s="57"/>
    </row>
    <row r="3" spans="1:36" ht="24" customHeight="1" thickBot="1" x14ac:dyDescent="0.25">
      <c r="A3" s="707" t="s">
        <v>145</v>
      </c>
      <c r="B3" s="708"/>
      <c r="C3" s="708"/>
      <c r="D3" s="708"/>
      <c r="E3" s="708"/>
      <c r="F3" s="708"/>
      <c r="G3" s="708"/>
      <c r="H3" s="708"/>
      <c r="I3" s="708"/>
      <c r="J3" s="709"/>
      <c r="K3" s="701" t="s">
        <v>343</v>
      </c>
      <c r="L3" s="702"/>
      <c r="M3" s="702"/>
      <c r="N3" s="702"/>
      <c r="O3" s="702"/>
      <c r="P3" s="702"/>
      <c r="Q3" s="702"/>
      <c r="R3" s="702"/>
      <c r="S3" s="702"/>
      <c r="T3" s="702"/>
      <c r="U3" s="702"/>
      <c r="V3" s="702"/>
      <c r="W3" s="702"/>
      <c r="X3" s="702"/>
      <c r="Y3" s="702"/>
      <c r="Z3" s="58"/>
      <c r="AA3" s="58"/>
      <c r="AB3" s="58"/>
      <c r="AC3" s="58"/>
      <c r="AD3" s="58"/>
      <c r="AE3" s="58"/>
      <c r="AF3" s="58"/>
      <c r="AG3" s="58"/>
      <c r="AH3" s="58"/>
      <c r="AI3" s="58"/>
      <c r="AJ3" s="6"/>
    </row>
    <row r="4" spans="1:36" ht="12.75" customHeight="1" thickBot="1" x14ac:dyDescent="0.25">
      <c r="A4" s="715" t="s">
        <v>134</v>
      </c>
      <c r="B4" s="713"/>
      <c r="C4" s="713"/>
      <c r="D4" s="713" t="s">
        <v>135</v>
      </c>
      <c r="E4" s="713"/>
      <c r="F4" s="713"/>
      <c r="G4" s="713" t="s">
        <v>136</v>
      </c>
      <c r="H4" s="713"/>
      <c r="I4" s="713"/>
      <c r="J4" s="714" t="s">
        <v>146</v>
      </c>
      <c r="K4" s="714"/>
      <c r="L4" s="714"/>
      <c r="M4" s="714"/>
      <c r="N4" s="714"/>
      <c r="O4" s="713" t="s">
        <v>137</v>
      </c>
      <c r="P4" s="713"/>
      <c r="Q4" s="713"/>
      <c r="R4" s="713"/>
      <c r="S4" s="713"/>
      <c r="T4" s="714" t="s">
        <v>147</v>
      </c>
      <c r="U4" s="714"/>
      <c r="V4" s="714"/>
      <c r="W4" s="714"/>
      <c r="X4" s="720" t="s">
        <v>231</v>
      </c>
      <c r="Y4" s="721"/>
      <c r="Z4" s="39"/>
      <c r="AA4" s="24"/>
    </row>
    <row r="5" spans="1:36" ht="19.5" customHeight="1" thickTop="1" x14ac:dyDescent="0.2">
      <c r="A5" s="710"/>
      <c r="B5" s="711"/>
      <c r="C5" s="711"/>
      <c r="D5" s="716"/>
      <c r="E5" s="717"/>
      <c r="F5" s="717"/>
      <c r="G5" s="716"/>
      <c r="H5" s="717"/>
      <c r="I5" s="717"/>
      <c r="J5" s="716"/>
      <c r="K5" s="717"/>
      <c r="L5" s="717"/>
      <c r="M5" s="717"/>
      <c r="N5" s="717"/>
      <c r="O5" s="703"/>
      <c r="P5" s="703"/>
      <c r="Q5" s="703"/>
      <c r="R5" s="703"/>
      <c r="S5" s="703"/>
      <c r="T5" s="722"/>
      <c r="U5" s="703"/>
      <c r="V5" s="703"/>
      <c r="W5" s="703"/>
      <c r="X5" s="703"/>
      <c r="Y5" s="704"/>
    </row>
    <row r="6" spans="1:36" ht="19.5" customHeight="1" x14ac:dyDescent="0.2">
      <c r="A6" s="719"/>
      <c r="B6" s="706"/>
      <c r="C6" s="706"/>
      <c r="D6" s="712"/>
      <c r="E6" s="697"/>
      <c r="F6" s="697"/>
      <c r="G6" s="712"/>
      <c r="H6" s="697"/>
      <c r="I6" s="697"/>
      <c r="J6" s="697"/>
      <c r="K6" s="697"/>
      <c r="L6" s="697"/>
      <c r="M6" s="697"/>
      <c r="N6" s="697"/>
      <c r="O6" s="697"/>
      <c r="P6" s="697"/>
      <c r="Q6" s="697"/>
      <c r="R6" s="697"/>
      <c r="S6" s="697"/>
      <c r="T6" s="712"/>
      <c r="U6" s="697"/>
      <c r="V6" s="697"/>
      <c r="W6" s="697"/>
      <c r="X6" s="697"/>
      <c r="Y6" s="698"/>
    </row>
    <row r="7" spans="1:36" ht="19.5" customHeight="1" x14ac:dyDescent="0.2">
      <c r="A7" s="719"/>
      <c r="B7" s="706"/>
      <c r="C7" s="706"/>
      <c r="D7" s="712"/>
      <c r="E7" s="697"/>
      <c r="F7" s="697"/>
      <c r="G7" s="712"/>
      <c r="H7" s="697"/>
      <c r="I7" s="697"/>
      <c r="J7" s="697"/>
      <c r="K7" s="697"/>
      <c r="L7" s="697"/>
      <c r="M7" s="697"/>
      <c r="N7" s="697"/>
      <c r="O7" s="697"/>
      <c r="P7" s="697"/>
      <c r="Q7" s="697"/>
      <c r="R7" s="697"/>
      <c r="S7" s="697"/>
      <c r="T7" s="712"/>
      <c r="U7" s="697"/>
      <c r="V7" s="697"/>
      <c r="W7" s="697"/>
      <c r="X7" s="697"/>
      <c r="Y7" s="698"/>
      <c r="Z7" s="40"/>
    </row>
    <row r="8" spans="1:36" ht="19.5" customHeight="1" x14ac:dyDescent="0.2">
      <c r="A8" s="705"/>
      <c r="B8" s="706"/>
      <c r="C8" s="706"/>
      <c r="D8" s="697"/>
      <c r="E8" s="697"/>
      <c r="F8" s="697"/>
      <c r="G8" s="712"/>
      <c r="H8" s="697"/>
      <c r="I8" s="697"/>
      <c r="J8" s="697"/>
      <c r="K8" s="697"/>
      <c r="L8" s="697"/>
      <c r="M8" s="697"/>
      <c r="N8" s="697"/>
      <c r="O8" s="697"/>
      <c r="P8" s="697"/>
      <c r="Q8" s="697"/>
      <c r="R8" s="697"/>
      <c r="S8" s="697"/>
      <c r="T8" s="697"/>
      <c r="U8" s="697"/>
      <c r="V8" s="697"/>
      <c r="W8" s="697"/>
      <c r="X8" s="697"/>
      <c r="Y8" s="698"/>
      <c r="Z8" s="6"/>
      <c r="AA8" s="6"/>
      <c r="AB8" s="6"/>
      <c r="AC8" s="6"/>
      <c r="AD8" s="6"/>
    </row>
    <row r="9" spans="1:36" ht="19.5" customHeight="1" x14ac:dyDescent="0.2">
      <c r="A9" s="705"/>
      <c r="B9" s="706"/>
      <c r="C9" s="706"/>
      <c r="D9" s="697"/>
      <c r="E9" s="697"/>
      <c r="F9" s="697"/>
      <c r="G9" s="697"/>
      <c r="H9" s="697"/>
      <c r="I9" s="697"/>
      <c r="J9" s="697"/>
      <c r="K9" s="697"/>
      <c r="L9" s="697"/>
      <c r="M9" s="697"/>
      <c r="N9" s="697"/>
      <c r="O9" s="697"/>
      <c r="P9" s="697"/>
      <c r="Q9" s="697"/>
      <c r="R9" s="697"/>
      <c r="S9" s="697"/>
      <c r="T9" s="697"/>
      <c r="U9" s="697"/>
      <c r="V9" s="697"/>
      <c r="W9" s="697"/>
      <c r="X9" s="697"/>
      <c r="Y9" s="698"/>
      <c r="Z9" s="6"/>
      <c r="AA9" s="6"/>
      <c r="AB9" s="6"/>
      <c r="AC9" s="6"/>
      <c r="AD9" s="6"/>
    </row>
    <row r="10" spans="1:36" ht="19.5" customHeight="1" x14ac:dyDescent="0.2">
      <c r="A10" s="705"/>
      <c r="B10" s="706"/>
      <c r="C10" s="706"/>
      <c r="D10" s="697"/>
      <c r="E10" s="697"/>
      <c r="F10" s="697"/>
      <c r="G10" s="697"/>
      <c r="H10" s="697"/>
      <c r="I10" s="697"/>
      <c r="J10" s="697"/>
      <c r="K10" s="697"/>
      <c r="L10" s="697"/>
      <c r="M10" s="697"/>
      <c r="N10" s="697"/>
      <c r="O10" s="697"/>
      <c r="P10" s="697"/>
      <c r="Q10" s="697"/>
      <c r="R10" s="697"/>
      <c r="S10" s="697"/>
      <c r="T10" s="697"/>
      <c r="U10" s="697"/>
      <c r="V10" s="697"/>
      <c r="W10" s="697"/>
      <c r="X10" s="697"/>
      <c r="Y10" s="698"/>
    </row>
    <row r="11" spans="1:36" ht="19.5" customHeight="1" x14ac:dyDescent="0.2">
      <c r="A11" s="705"/>
      <c r="B11" s="706"/>
      <c r="C11" s="706"/>
      <c r="D11" s="697"/>
      <c r="E11" s="697"/>
      <c r="F11" s="697"/>
      <c r="G11" s="697"/>
      <c r="H11" s="697"/>
      <c r="I11" s="697"/>
      <c r="J11" s="697"/>
      <c r="K11" s="697"/>
      <c r="L11" s="697"/>
      <c r="M11" s="697"/>
      <c r="N11" s="697"/>
      <c r="O11" s="697"/>
      <c r="P11" s="697"/>
      <c r="Q11" s="697"/>
      <c r="R11" s="697"/>
      <c r="S11" s="697"/>
      <c r="T11" s="697"/>
      <c r="U11" s="697"/>
      <c r="V11" s="697"/>
      <c r="W11" s="697"/>
      <c r="X11" s="697"/>
      <c r="Y11" s="698"/>
    </row>
    <row r="12" spans="1:36" ht="19.5" customHeight="1" x14ac:dyDescent="0.2">
      <c r="A12" s="705"/>
      <c r="B12" s="706"/>
      <c r="C12" s="706"/>
      <c r="D12" s="697"/>
      <c r="E12" s="697"/>
      <c r="F12" s="697"/>
      <c r="G12" s="697"/>
      <c r="H12" s="697"/>
      <c r="I12" s="697"/>
      <c r="J12" s="697"/>
      <c r="K12" s="697"/>
      <c r="L12" s="697"/>
      <c r="M12" s="697"/>
      <c r="N12" s="697"/>
      <c r="O12" s="697"/>
      <c r="P12" s="697"/>
      <c r="Q12" s="697"/>
      <c r="R12" s="697"/>
      <c r="S12" s="697"/>
      <c r="T12" s="697"/>
      <c r="U12" s="697"/>
      <c r="V12" s="697"/>
      <c r="W12" s="697"/>
      <c r="X12" s="697"/>
      <c r="Y12" s="698"/>
    </row>
    <row r="13" spans="1:36" ht="19.5" customHeight="1" thickBot="1" x14ac:dyDescent="0.25">
      <c r="A13" s="718"/>
      <c r="B13" s="699"/>
      <c r="C13" s="699"/>
      <c r="D13" s="699"/>
      <c r="E13" s="699"/>
      <c r="F13" s="699"/>
      <c r="G13" s="699"/>
      <c r="H13" s="699"/>
      <c r="I13" s="699"/>
      <c r="J13" s="699"/>
      <c r="K13" s="699"/>
      <c r="L13" s="699"/>
      <c r="M13" s="699"/>
      <c r="N13" s="699"/>
      <c r="O13" s="699"/>
      <c r="P13" s="699"/>
      <c r="Q13" s="699"/>
      <c r="R13" s="699"/>
      <c r="S13" s="699"/>
      <c r="T13" s="699"/>
      <c r="U13" s="699"/>
      <c r="V13" s="699"/>
      <c r="W13" s="699"/>
      <c r="X13" s="699"/>
      <c r="Y13" s="700"/>
    </row>
    <row r="14" spans="1:36" ht="22.5" customHeight="1" thickTop="1" x14ac:dyDescent="0.2">
      <c r="A14" s="689" t="s">
        <v>148</v>
      </c>
      <c r="B14" s="690"/>
      <c r="C14" s="690"/>
      <c r="D14" s="693" t="s">
        <v>152</v>
      </c>
      <c r="E14" s="693"/>
      <c r="F14" s="693"/>
      <c r="G14" s="677" t="s">
        <v>151</v>
      </c>
      <c r="H14" s="677"/>
      <c r="I14" s="677"/>
      <c r="J14" s="677" t="s">
        <v>175</v>
      </c>
      <c r="K14" s="677"/>
      <c r="L14" s="677"/>
      <c r="M14" s="677"/>
      <c r="N14" s="677"/>
      <c r="O14" s="680" t="s">
        <v>344</v>
      </c>
      <c r="P14" s="681"/>
      <c r="Q14" s="681"/>
      <c r="R14" s="681"/>
      <c r="S14" s="682"/>
      <c r="T14" s="668" t="s">
        <v>182</v>
      </c>
      <c r="U14" s="669"/>
      <c r="V14" s="669"/>
      <c r="W14" s="670"/>
      <c r="X14" s="61"/>
      <c r="Y14" s="74"/>
    </row>
    <row r="15" spans="1:36" ht="20.25" customHeight="1" x14ac:dyDescent="0.2">
      <c r="A15" s="691" t="s">
        <v>149</v>
      </c>
      <c r="B15" s="692"/>
      <c r="C15" s="692"/>
      <c r="D15" s="692" t="s">
        <v>149</v>
      </c>
      <c r="E15" s="692"/>
      <c r="F15" s="692"/>
      <c r="G15" s="678"/>
      <c r="H15" s="678"/>
      <c r="I15" s="678"/>
      <c r="J15" s="678"/>
      <c r="K15" s="678"/>
      <c r="L15" s="678"/>
      <c r="M15" s="678"/>
      <c r="N15" s="678"/>
      <c r="O15" s="683"/>
      <c r="P15" s="684"/>
      <c r="Q15" s="684"/>
      <c r="R15" s="684"/>
      <c r="S15" s="685"/>
      <c r="T15" s="671"/>
      <c r="U15" s="672"/>
      <c r="V15" s="672"/>
      <c r="W15" s="673"/>
      <c r="X15" s="62"/>
      <c r="Y15" s="75"/>
    </row>
    <row r="16" spans="1:36" ht="86.25" customHeight="1" thickBot="1" x14ac:dyDescent="0.25">
      <c r="A16" s="694" t="s">
        <v>150</v>
      </c>
      <c r="B16" s="695"/>
      <c r="C16" s="695"/>
      <c r="D16" s="696" t="s">
        <v>183</v>
      </c>
      <c r="E16" s="696"/>
      <c r="F16" s="696"/>
      <c r="G16" s="679"/>
      <c r="H16" s="679"/>
      <c r="I16" s="679"/>
      <c r="J16" s="679"/>
      <c r="K16" s="679"/>
      <c r="L16" s="679"/>
      <c r="M16" s="679"/>
      <c r="N16" s="679"/>
      <c r="O16" s="686"/>
      <c r="P16" s="687"/>
      <c r="Q16" s="687"/>
      <c r="R16" s="687"/>
      <c r="S16" s="688"/>
      <c r="T16" s="674"/>
      <c r="U16" s="675"/>
      <c r="V16" s="675"/>
      <c r="W16" s="676"/>
      <c r="X16" s="63"/>
      <c r="Y16" s="76"/>
    </row>
    <row r="17" spans="1:28" ht="6" customHeight="1" thickBot="1" x14ac:dyDescent="0.25">
      <c r="A17" s="23"/>
      <c r="B17" s="23"/>
      <c r="C17" s="23"/>
      <c r="D17" s="27"/>
      <c r="E17" s="27"/>
      <c r="F17" s="27"/>
      <c r="G17" s="23"/>
      <c r="H17" s="23"/>
      <c r="I17" s="23"/>
      <c r="J17" s="23"/>
      <c r="K17" s="23"/>
      <c r="L17" s="23"/>
      <c r="M17" s="23"/>
      <c r="N17" s="23"/>
      <c r="O17" s="23"/>
      <c r="P17" s="23"/>
      <c r="Q17" s="23"/>
      <c r="R17" s="23"/>
      <c r="S17" s="23"/>
      <c r="T17" s="23"/>
      <c r="U17" s="23"/>
      <c r="V17" s="23"/>
      <c r="W17" s="23"/>
      <c r="X17" s="23"/>
      <c r="Y17" s="23"/>
    </row>
    <row r="18" spans="1:28" ht="20.25" customHeight="1" x14ac:dyDescent="0.25">
      <c r="A18" s="658" t="s">
        <v>155</v>
      </c>
      <c r="B18" s="659"/>
      <c r="C18" s="659"/>
      <c r="D18" s="659"/>
      <c r="E18" s="660"/>
      <c r="F18" s="661" t="s">
        <v>153</v>
      </c>
      <c r="G18" s="662"/>
      <c r="H18" s="662"/>
      <c r="I18" s="662"/>
      <c r="J18" s="662"/>
      <c r="K18" s="662"/>
      <c r="L18" s="662"/>
      <c r="M18" s="662"/>
      <c r="N18" s="662"/>
      <c r="O18" s="662"/>
      <c r="P18" s="662"/>
      <c r="Q18" s="662"/>
      <c r="R18" s="662"/>
      <c r="S18" s="662"/>
      <c r="T18" s="662"/>
      <c r="U18" s="662"/>
      <c r="V18" s="662"/>
      <c r="W18" s="662"/>
      <c r="X18" s="662"/>
      <c r="Y18" s="662"/>
    </row>
    <row r="19" spans="1:28" ht="19.5" customHeight="1" thickBot="1" x14ac:dyDescent="0.25">
      <c r="A19" s="665" t="s">
        <v>154</v>
      </c>
      <c r="B19" s="666"/>
      <c r="C19" s="666"/>
      <c r="D19" s="666"/>
      <c r="E19" s="667"/>
      <c r="F19" s="663"/>
      <c r="G19" s="664"/>
      <c r="H19" s="664"/>
      <c r="I19" s="664"/>
      <c r="J19" s="664"/>
      <c r="K19" s="664"/>
      <c r="L19" s="664"/>
      <c r="M19" s="664"/>
      <c r="N19" s="664"/>
      <c r="O19" s="664"/>
      <c r="P19" s="664"/>
      <c r="Q19" s="664"/>
      <c r="R19" s="664"/>
      <c r="S19" s="664"/>
      <c r="T19" s="664"/>
      <c r="U19" s="664"/>
      <c r="V19" s="664"/>
      <c r="W19" s="664"/>
      <c r="X19" s="664"/>
      <c r="Y19" s="664"/>
    </row>
    <row r="20" spans="1:28" s="6" customFormat="1" ht="19.5" customHeight="1" x14ac:dyDescent="0.2">
      <c r="A20" s="77"/>
      <c r="B20" s="78"/>
      <c r="C20" s="78"/>
      <c r="D20" s="78"/>
      <c r="E20" s="78"/>
      <c r="F20" s="78"/>
      <c r="G20" s="78"/>
      <c r="H20" s="78"/>
      <c r="I20" s="78"/>
      <c r="J20" s="78"/>
      <c r="K20" s="78"/>
      <c r="L20" s="78"/>
      <c r="M20" s="78"/>
      <c r="N20" s="78"/>
      <c r="O20" s="78"/>
      <c r="P20" s="78"/>
      <c r="Q20" s="78"/>
      <c r="R20" s="78"/>
      <c r="S20" s="78"/>
      <c r="T20" s="78"/>
      <c r="U20" s="78"/>
      <c r="V20" s="78"/>
      <c r="W20" s="78"/>
      <c r="X20" s="78"/>
      <c r="Y20" s="79"/>
    </row>
    <row r="21" spans="1:28" ht="19.5" customHeight="1" x14ac:dyDescent="0.2">
      <c r="A21" s="80"/>
      <c r="B21" s="81"/>
      <c r="C21" s="81"/>
      <c r="D21" s="81"/>
      <c r="E21" s="81"/>
      <c r="F21" s="81"/>
      <c r="G21" s="81"/>
      <c r="H21" s="81"/>
      <c r="I21" s="81"/>
      <c r="J21" s="81"/>
      <c r="K21" s="81"/>
      <c r="L21" s="81"/>
      <c r="M21" s="81"/>
      <c r="N21" s="81"/>
      <c r="O21" s="81"/>
      <c r="P21" s="81"/>
      <c r="Q21" s="81"/>
      <c r="R21" s="81"/>
      <c r="S21" s="81"/>
      <c r="T21" s="81"/>
      <c r="U21" s="81"/>
      <c r="V21" s="81"/>
      <c r="W21" s="81"/>
      <c r="X21" s="81"/>
      <c r="Y21" s="82"/>
    </row>
    <row r="22" spans="1:28" ht="19.5" customHeight="1" x14ac:dyDescent="0.2">
      <c r="A22" s="80"/>
      <c r="B22" s="81"/>
      <c r="C22" s="81"/>
      <c r="D22" s="81"/>
      <c r="E22" s="81"/>
      <c r="F22" s="81"/>
      <c r="G22" s="81"/>
      <c r="H22" s="81"/>
      <c r="I22" s="81"/>
      <c r="J22" s="81"/>
      <c r="K22" s="81"/>
      <c r="L22" s="81"/>
      <c r="M22" s="81"/>
      <c r="N22" s="81"/>
      <c r="O22" s="81"/>
      <c r="P22" s="81"/>
      <c r="Q22" s="81"/>
      <c r="R22" s="81"/>
      <c r="S22" s="81"/>
      <c r="T22" s="81"/>
      <c r="U22" s="81"/>
      <c r="V22" s="81"/>
      <c r="W22" s="81"/>
      <c r="X22" s="81"/>
      <c r="Y22" s="82"/>
    </row>
    <row r="23" spans="1:28" ht="19.5" customHeight="1" x14ac:dyDescent="0.2">
      <c r="A23" s="80"/>
      <c r="B23" s="81"/>
      <c r="C23" s="81"/>
      <c r="D23" s="81"/>
      <c r="E23" s="81"/>
      <c r="F23" s="81"/>
      <c r="G23" s="81"/>
      <c r="H23" s="81"/>
      <c r="I23" s="81"/>
      <c r="J23" s="81"/>
      <c r="K23" s="81"/>
      <c r="L23" s="81"/>
      <c r="M23" s="81"/>
      <c r="N23" s="81"/>
      <c r="O23" s="81"/>
      <c r="P23" s="81"/>
      <c r="Q23" s="81"/>
      <c r="R23" s="81"/>
      <c r="S23" s="81"/>
      <c r="T23" s="81"/>
      <c r="U23" s="81"/>
      <c r="V23" s="81"/>
      <c r="W23" s="81"/>
      <c r="X23" s="81"/>
      <c r="Y23" s="82"/>
    </row>
    <row r="24" spans="1:28" ht="19.5" customHeight="1" x14ac:dyDescent="0.2">
      <c r="A24" s="80"/>
      <c r="B24" s="81"/>
      <c r="C24" s="81"/>
      <c r="D24" s="81"/>
      <c r="E24" s="81"/>
      <c r="F24" s="81"/>
      <c r="G24" s="81"/>
      <c r="H24" s="81"/>
      <c r="I24" s="81"/>
      <c r="J24" s="81"/>
      <c r="K24" s="81"/>
      <c r="L24" s="81"/>
      <c r="M24" s="81"/>
      <c r="N24" s="81"/>
      <c r="O24" s="81"/>
      <c r="P24" s="81"/>
      <c r="Q24" s="81"/>
      <c r="R24" s="81"/>
      <c r="S24" s="81"/>
      <c r="T24" s="81"/>
      <c r="U24" s="81"/>
      <c r="V24" s="81"/>
      <c r="W24" s="81"/>
      <c r="X24" s="81"/>
      <c r="Y24" s="82"/>
    </row>
    <row r="25" spans="1:28" ht="19.5" customHeight="1" x14ac:dyDescent="0.2">
      <c r="A25" s="80"/>
      <c r="B25" s="81"/>
      <c r="C25" s="81"/>
      <c r="D25" s="81"/>
      <c r="E25" s="81"/>
      <c r="F25" s="81"/>
      <c r="G25" s="81"/>
      <c r="H25" s="81"/>
      <c r="I25" s="81"/>
      <c r="J25" s="81"/>
      <c r="K25" s="81"/>
      <c r="L25" s="81"/>
      <c r="M25" s="81"/>
      <c r="N25" s="81"/>
      <c r="O25" s="81"/>
      <c r="P25" s="81"/>
      <c r="Q25" s="81"/>
      <c r="R25" s="81"/>
      <c r="S25" s="81"/>
      <c r="T25" s="81"/>
      <c r="U25" s="81"/>
      <c r="V25" s="81"/>
      <c r="W25" s="81"/>
      <c r="X25" s="81"/>
      <c r="Y25" s="82"/>
    </row>
    <row r="26" spans="1:28" ht="19.5" customHeight="1" x14ac:dyDescent="0.2">
      <c r="A26" s="80"/>
      <c r="B26" s="81"/>
      <c r="C26" s="81"/>
      <c r="D26" s="81"/>
      <c r="E26" s="81"/>
      <c r="F26" s="81"/>
      <c r="G26" s="81"/>
      <c r="H26" s="81"/>
      <c r="I26" s="81"/>
      <c r="J26" s="81"/>
      <c r="K26" s="81"/>
      <c r="L26" s="81"/>
      <c r="M26" s="81"/>
      <c r="N26" s="81"/>
      <c r="O26" s="81"/>
      <c r="P26" s="81"/>
      <c r="Q26" s="81"/>
      <c r="R26" s="81"/>
      <c r="S26" s="81"/>
      <c r="T26" s="81"/>
      <c r="U26" s="81"/>
      <c r="V26" s="81"/>
      <c r="W26" s="81"/>
      <c r="X26" s="81"/>
      <c r="Y26" s="82"/>
    </row>
    <row r="27" spans="1:28" ht="19.5" customHeight="1" x14ac:dyDescent="0.2">
      <c r="A27" s="80"/>
      <c r="B27" s="81"/>
      <c r="C27" s="81"/>
      <c r="D27" s="81"/>
      <c r="E27" s="81"/>
      <c r="F27" s="81"/>
      <c r="G27" s="81"/>
      <c r="H27" s="81"/>
      <c r="I27" s="81"/>
      <c r="J27" s="81"/>
      <c r="K27" s="81"/>
      <c r="L27" s="81"/>
      <c r="M27" s="81"/>
      <c r="N27" s="81"/>
      <c r="O27" s="81"/>
      <c r="P27" s="81"/>
      <c r="Q27" s="81"/>
      <c r="R27" s="81"/>
      <c r="S27" s="81"/>
      <c r="T27" s="81"/>
      <c r="U27" s="81"/>
      <c r="V27" s="81"/>
      <c r="W27" s="81"/>
      <c r="X27" s="81"/>
      <c r="Y27" s="82"/>
    </row>
    <row r="28" spans="1:28" ht="19.5" customHeight="1" x14ac:dyDescent="0.2">
      <c r="A28" s="80"/>
      <c r="B28" s="81"/>
      <c r="C28" s="81"/>
      <c r="D28" s="81"/>
      <c r="E28" s="81"/>
      <c r="F28" s="81"/>
      <c r="G28" s="81"/>
      <c r="H28" s="81"/>
      <c r="I28" s="81"/>
      <c r="J28" s="81"/>
      <c r="K28" s="81"/>
      <c r="L28" s="81"/>
      <c r="M28" s="81"/>
      <c r="N28" s="81"/>
      <c r="O28" s="81"/>
      <c r="P28" s="81"/>
      <c r="Q28" s="81"/>
      <c r="R28" s="81"/>
      <c r="S28" s="81"/>
      <c r="T28" s="81"/>
      <c r="U28" s="81"/>
      <c r="V28" s="81"/>
      <c r="W28" s="81"/>
      <c r="X28" s="81"/>
      <c r="Y28" s="82"/>
    </row>
    <row r="29" spans="1:28" ht="19.5" customHeight="1" x14ac:dyDescent="0.2">
      <c r="A29" s="80"/>
      <c r="B29" s="81"/>
      <c r="C29" s="81"/>
      <c r="D29" s="81"/>
      <c r="E29" s="81"/>
      <c r="F29" s="81"/>
      <c r="G29" s="81"/>
      <c r="H29" s="81"/>
      <c r="I29" s="81"/>
      <c r="J29" s="81"/>
      <c r="K29" s="81"/>
      <c r="L29" s="81"/>
      <c r="M29" s="81"/>
      <c r="N29" s="81"/>
      <c r="O29" s="81"/>
      <c r="P29" s="81"/>
      <c r="Q29" s="81"/>
      <c r="R29" s="81"/>
      <c r="S29" s="81"/>
      <c r="T29" s="81"/>
      <c r="U29" s="81"/>
      <c r="V29" s="81"/>
      <c r="W29" s="81"/>
      <c r="X29" s="81"/>
      <c r="Y29" s="82"/>
    </row>
    <row r="30" spans="1:28" ht="19.5" customHeight="1" x14ac:dyDescent="0.2">
      <c r="A30" s="80"/>
      <c r="B30" s="81"/>
      <c r="C30" s="81"/>
      <c r="D30" s="81"/>
      <c r="E30" s="81"/>
      <c r="F30" s="81"/>
      <c r="G30" s="81"/>
      <c r="H30" s="81"/>
      <c r="I30" s="81"/>
      <c r="J30" s="81"/>
      <c r="K30" s="81"/>
      <c r="L30" s="81"/>
      <c r="M30" s="81"/>
      <c r="N30" s="81"/>
      <c r="O30" s="81"/>
      <c r="P30" s="81"/>
      <c r="Q30" s="81"/>
      <c r="R30" s="81"/>
      <c r="S30" s="81"/>
      <c r="T30" s="81"/>
      <c r="U30" s="81"/>
      <c r="V30" s="81"/>
      <c r="W30" s="81"/>
      <c r="X30" s="81"/>
      <c r="Y30" s="82"/>
    </row>
    <row r="31" spans="1:28" ht="19.5" customHeight="1" x14ac:dyDescent="0.2">
      <c r="A31" s="80"/>
      <c r="B31" s="81"/>
      <c r="C31" s="81"/>
      <c r="D31" s="81"/>
      <c r="E31" s="81"/>
      <c r="F31" s="81"/>
      <c r="G31" s="81"/>
      <c r="H31" s="81"/>
      <c r="I31" s="81"/>
      <c r="J31" s="81"/>
      <c r="K31" s="81"/>
      <c r="L31" s="81"/>
      <c r="M31" s="81"/>
      <c r="N31" s="81"/>
      <c r="O31" s="81"/>
      <c r="P31" s="81"/>
      <c r="Q31" s="81"/>
      <c r="R31" s="81"/>
      <c r="S31" s="81"/>
      <c r="T31" s="81"/>
      <c r="U31" s="81"/>
      <c r="V31" s="81"/>
      <c r="W31" s="81"/>
      <c r="X31" s="81"/>
      <c r="Y31" s="82"/>
      <c r="AB31" s="6"/>
    </row>
    <row r="32" spans="1:28" ht="19.5" customHeight="1" x14ac:dyDescent="0.2">
      <c r="A32" s="80"/>
      <c r="B32" s="81"/>
      <c r="C32" s="81"/>
      <c r="D32" s="81"/>
      <c r="E32" s="81"/>
      <c r="F32" s="81"/>
      <c r="G32" s="81"/>
      <c r="H32" s="81"/>
      <c r="I32" s="81"/>
      <c r="J32" s="81"/>
      <c r="K32" s="81"/>
      <c r="L32" s="81"/>
      <c r="M32" s="81"/>
      <c r="N32" s="81"/>
      <c r="O32" s="81"/>
      <c r="P32" s="81"/>
      <c r="Q32" s="81"/>
      <c r="R32" s="81"/>
      <c r="S32" s="81"/>
      <c r="T32" s="81"/>
      <c r="U32" s="81"/>
      <c r="V32" s="81"/>
      <c r="W32" s="81"/>
      <c r="X32" s="81"/>
      <c r="Y32" s="82"/>
      <c r="Z32" s="6"/>
    </row>
    <row r="33" spans="1:26" ht="19.5" customHeight="1" x14ac:dyDescent="0.2">
      <c r="A33" s="80"/>
      <c r="B33" s="81"/>
      <c r="C33" s="81"/>
      <c r="D33" s="81"/>
      <c r="E33" s="81"/>
      <c r="F33" s="81"/>
      <c r="G33" s="81"/>
      <c r="H33" s="81"/>
      <c r="I33" s="81"/>
      <c r="J33" s="81"/>
      <c r="K33" s="81"/>
      <c r="L33" s="81"/>
      <c r="M33" s="81"/>
      <c r="N33" s="81"/>
      <c r="O33" s="81"/>
      <c r="P33" s="81"/>
      <c r="Q33" s="81"/>
      <c r="R33" s="81"/>
      <c r="S33" s="81"/>
      <c r="T33" s="81"/>
      <c r="U33" s="81"/>
      <c r="V33" s="81"/>
      <c r="W33" s="81"/>
      <c r="X33" s="81"/>
      <c r="Y33" s="82"/>
      <c r="Z33" s="6"/>
    </row>
    <row r="34" spans="1:26" ht="19.5" customHeight="1" thickBot="1" x14ac:dyDescent="0.25">
      <c r="A34" s="83"/>
      <c r="B34" s="84"/>
      <c r="C34" s="84"/>
      <c r="D34" s="84"/>
      <c r="E34" s="84"/>
      <c r="F34" s="84"/>
      <c r="G34" s="84"/>
      <c r="H34" s="84"/>
      <c r="I34" s="84"/>
      <c r="J34" s="84"/>
      <c r="K34" s="84"/>
      <c r="L34" s="84"/>
      <c r="M34" s="84"/>
      <c r="N34" s="84"/>
      <c r="O34" s="84"/>
      <c r="P34" s="84"/>
      <c r="Q34" s="84"/>
      <c r="R34" s="84"/>
      <c r="S34" s="84"/>
      <c r="T34" s="84"/>
      <c r="U34" s="84"/>
      <c r="V34" s="84"/>
      <c r="W34" s="84"/>
      <c r="X34" s="84"/>
      <c r="Y34" s="85"/>
    </row>
    <row r="35" spans="1:26" ht="19.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row>
    <row r="36" spans="1:26" ht="19.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row>
    <row r="37" spans="1:26" ht="19.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row>
    <row r="38" spans="1:26" ht="19.5" customHeight="1" x14ac:dyDescent="0.2"/>
    <row r="39" spans="1:26" ht="19.5" customHeight="1" x14ac:dyDescent="0.2"/>
    <row r="40" spans="1:26" ht="19.5" customHeight="1" x14ac:dyDescent="0.2"/>
    <row r="41" spans="1:26" ht="19.5" customHeight="1" x14ac:dyDescent="0.2"/>
    <row r="42" spans="1:26" ht="19.5" customHeight="1" x14ac:dyDescent="0.2"/>
    <row r="43" spans="1:26" ht="19.5" customHeight="1" x14ac:dyDescent="0.2"/>
    <row r="44" spans="1:26" ht="19.5" customHeight="1" x14ac:dyDescent="0.2"/>
    <row r="45" spans="1:26" ht="19.5" customHeight="1" x14ac:dyDescent="0.2"/>
    <row r="46" spans="1:26" ht="19.5" customHeight="1" x14ac:dyDescent="0.2"/>
    <row r="47" spans="1:26" ht="19.5" customHeight="1" x14ac:dyDescent="0.2"/>
    <row r="48" spans="1:26"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customSheetViews>
    <customSheetView guid="{FB45E732-85AD-4825-A950-9CD6E0F44EF3}" showRuler="0">
      <selection sqref="A1:Y1"/>
      <pageMargins left="0.56999999999999995" right="0.5" top="0.62" bottom="0.54" header="0.5" footer="0.5"/>
      <pageSetup scale="98" orientation="portrait" horizontalDpi="4294967295" verticalDpi="300" r:id="rId1"/>
      <headerFooter alignWithMargins="0"/>
    </customSheetView>
  </customSheetViews>
  <mergeCells count="86">
    <mergeCell ref="O4:S4"/>
    <mergeCell ref="T4:W4"/>
    <mergeCell ref="X4:Y4"/>
    <mergeCell ref="G8:I8"/>
    <mergeCell ref="J6:N6"/>
    <mergeCell ref="J7:N7"/>
    <mergeCell ref="J8:N8"/>
    <mergeCell ref="T5:W5"/>
    <mergeCell ref="T6:W6"/>
    <mergeCell ref="T7:W7"/>
    <mergeCell ref="J5:N5"/>
    <mergeCell ref="X8:Y8"/>
    <mergeCell ref="X7:Y7"/>
    <mergeCell ref="G9:I9"/>
    <mergeCell ref="J9:N9"/>
    <mergeCell ref="O6:S6"/>
    <mergeCell ref="O7:S7"/>
    <mergeCell ref="O8:S8"/>
    <mergeCell ref="G6:I6"/>
    <mergeCell ref="G7:I7"/>
    <mergeCell ref="A8:C8"/>
    <mergeCell ref="A9:C9"/>
    <mergeCell ref="D8:F8"/>
    <mergeCell ref="D9:F9"/>
    <mergeCell ref="A6:C6"/>
    <mergeCell ref="A7:C7"/>
    <mergeCell ref="A12:C12"/>
    <mergeCell ref="A13:C13"/>
    <mergeCell ref="D10:F10"/>
    <mergeCell ref="D11:F11"/>
    <mergeCell ref="D12:F12"/>
    <mergeCell ref="D13:F13"/>
    <mergeCell ref="A3:J3"/>
    <mergeCell ref="A5:C5"/>
    <mergeCell ref="D6:F6"/>
    <mergeCell ref="D7:F7"/>
    <mergeCell ref="G4:I4"/>
    <mergeCell ref="J4:N4"/>
    <mergeCell ref="A4:C4"/>
    <mergeCell ref="D4:F4"/>
    <mergeCell ref="D5:F5"/>
    <mergeCell ref="G5:I5"/>
    <mergeCell ref="A1:Y1"/>
    <mergeCell ref="K3:Y3"/>
    <mergeCell ref="X5:Y5"/>
    <mergeCell ref="X6:Y6"/>
    <mergeCell ref="O11:S11"/>
    <mergeCell ref="T8:W8"/>
    <mergeCell ref="X11:Y11"/>
    <mergeCell ref="G10:I10"/>
    <mergeCell ref="T9:W9"/>
    <mergeCell ref="T10:W10"/>
    <mergeCell ref="O9:S9"/>
    <mergeCell ref="J10:N10"/>
    <mergeCell ref="T11:W11"/>
    <mergeCell ref="O5:S5"/>
    <mergeCell ref="A10:C10"/>
    <mergeCell ref="A11:C11"/>
    <mergeCell ref="G11:I11"/>
    <mergeCell ref="G12:I12"/>
    <mergeCell ref="G13:I13"/>
    <mergeCell ref="J11:N11"/>
    <mergeCell ref="J12:N12"/>
    <mergeCell ref="J13:N13"/>
    <mergeCell ref="X9:Y9"/>
    <mergeCell ref="X10:Y10"/>
    <mergeCell ref="O13:S13"/>
    <mergeCell ref="O12:S12"/>
    <mergeCell ref="X12:Y12"/>
    <mergeCell ref="X13:Y13"/>
    <mergeCell ref="O10:S10"/>
    <mergeCell ref="T13:W13"/>
    <mergeCell ref="T12:W12"/>
    <mergeCell ref="A18:E18"/>
    <mergeCell ref="F18:Y19"/>
    <mergeCell ref="A19:E19"/>
    <mergeCell ref="T14:W16"/>
    <mergeCell ref="J14:N16"/>
    <mergeCell ref="O14:S16"/>
    <mergeCell ref="A14:C14"/>
    <mergeCell ref="A15:C15"/>
    <mergeCell ref="D14:F14"/>
    <mergeCell ref="D15:F15"/>
    <mergeCell ref="G14:I16"/>
    <mergeCell ref="A16:C16"/>
    <mergeCell ref="D16:F16"/>
  </mergeCells>
  <phoneticPr fontId="2" type="noConversion"/>
  <pageMargins left="0.56999999999999995" right="0.5" top="0.62" bottom="0.54" header="0.5" footer="0.5"/>
  <pageSetup scale="98" orientation="portrait" horizontalDpi="4294967295"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Layout" topLeftCell="A7" zoomScaleNormal="100" zoomScaleSheetLayoutView="100" workbookViewId="0">
      <selection activeCell="E23" sqref="E23:K24"/>
    </sheetView>
  </sheetViews>
  <sheetFormatPr defaultRowHeight="12.75" x14ac:dyDescent="0.2"/>
  <cols>
    <col min="1" max="1" width="0.5703125" customWidth="1"/>
    <col min="2" max="3" width="3.7109375" customWidth="1"/>
    <col min="4" max="7" width="10.7109375" customWidth="1"/>
    <col min="8" max="8" width="7" customWidth="1"/>
    <col min="9" max="9" width="7.7109375" customWidth="1"/>
    <col min="10" max="10" width="11.42578125" customWidth="1"/>
    <col min="11" max="11" width="12" customWidth="1"/>
    <col min="12" max="12" width="0.5703125" customWidth="1"/>
  </cols>
  <sheetData>
    <row r="1" spans="1:16" ht="13.5" thickBot="1" x14ac:dyDescent="0.25"/>
    <row r="2" spans="1:16" ht="24" customHeight="1" x14ac:dyDescent="0.25">
      <c r="A2" s="87"/>
      <c r="B2" s="723" t="s">
        <v>417</v>
      </c>
      <c r="C2" s="723"/>
      <c r="D2" s="723"/>
      <c r="E2" s="723"/>
      <c r="F2" s="723"/>
      <c r="G2" s="723"/>
      <c r="H2" s="723"/>
      <c r="I2" s="723"/>
      <c r="J2" s="723"/>
      <c r="K2" s="723"/>
      <c r="L2" s="11"/>
      <c r="M2" s="6"/>
      <c r="N2" s="6"/>
      <c r="O2" s="6"/>
      <c r="P2" s="6"/>
    </row>
    <row r="3" spans="1:16" ht="90.6" customHeight="1" x14ac:dyDescent="0.2">
      <c r="A3" s="86"/>
      <c r="B3" s="743" t="s">
        <v>419</v>
      </c>
      <c r="C3" s="744"/>
      <c r="D3" s="744"/>
      <c r="E3" s="744"/>
      <c r="F3" s="744"/>
      <c r="G3" s="744"/>
      <c r="H3" s="744"/>
      <c r="I3" s="744"/>
      <c r="J3" s="744"/>
      <c r="K3" s="745"/>
      <c r="L3" s="13"/>
      <c r="M3" s="6"/>
      <c r="N3" s="6"/>
      <c r="O3" s="6"/>
      <c r="P3" s="6"/>
    </row>
    <row r="4" spans="1:16" ht="6" customHeight="1" x14ac:dyDescent="0.2">
      <c r="A4" s="86"/>
      <c r="B4" s="438"/>
      <c r="C4" s="438"/>
      <c r="D4" s="438"/>
      <c r="E4" s="438"/>
      <c r="F4" s="438"/>
      <c r="G4" s="438"/>
      <c r="H4" s="438"/>
      <c r="I4" s="438"/>
      <c r="J4" s="438"/>
      <c r="K4" s="437"/>
      <c r="L4" s="13"/>
      <c r="M4" s="6"/>
      <c r="N4" s="6"/>
      <c r="O4" s="6"/>
      <c r="P4" s="6"/>
    </row>
    <row r="5" spans="1:16" ht="32.450000000000003" customHeight="1" x14ac:dyDescent="0.2">
      <c r="A5" s="446"/>
      <c r="B5" s="746" t="s">
        <v>515</v>
      </c>
      <c r="C5" s="746"/>
      <c r="D5" s="746"/>
      <c r="E5" s="746"/>
      <c r="F5" s="746"/>
      <c r="G5" s="746"/>
      <c r="H5" s="746"/>
      <c r="I5" s="746"/>
      <c r="J5" s="747"/>
      <c r="K5" s="437"/>
      <c r="L5" s="13"/>
      <c r="M5" s="6"/>
      <c r="N5" s="6"/>
      <c r="O5" s="6"/>
      <c r="P5" s="6"/>
    </row>
    <row r="6" spans="1:16" ht="12.75" customHeight="1" x14ac:dyDescent="0.2">
      <c r="A6" s="86"/>
      <c r="B6" s="724" t="s">
        <v>411</v>
      </c>
      <c r="C6" s="725"/>
      <c r="D6" s="725"/>
      <c r="E6" s="725"/>
      <c r="F6" s="725"/>
      <c r="G6" s="725"/>
      <c r="H6" s="725"/>
      <c r="I6" s="725"/>
      <c r="J6" s="725"/>
      <c r="K6" s="726"/>
      <c r="L6" s="13"/>
    </row>
    <row r="7" spans="1:16" ht="15.95" customHeight="1" x14ac:dyDescent="0.2">
      <c r="A7" s="86"/>
      <c r="B7" s="727"/>
      <c r="C7" s="728"/>
      <c r="D7" s="728"/>
      <c r="E7" s="728"/>
      <c r="F7" s="728"/>
      <c r="G7" s="728"/>
      <c r="H7" s="728"/>
      <c r="I7" s="728"/>
      <c r="J7" s="728"/>
      <c r="K7" s="729"/>
      <c r="L7" s="13"/>
    </row>
    <row r="8" spans="1:16" ht="15.95" customHeight="1" x14ac:dyDescent="0.2">
      <c r="A8" s="86"/>
      <c r="B8" s="727"/>
      <c r="C8" s="728"/>
      <c r="D8" s="728"/>
      <c r="E8" s="728"/>
      <c r="F8" s="728"/>
      <c r="G8" s="728"/>
      <c r="H8" s="728"/>
      <c r="I8" s="728"/>
      <c r="J8" s="728"/>
      <c r="K8" s="729"/>
      <c r="L8" s="13"/>
    </row>
    <row r="9" spans="1:16" ht="15.95" customHeight="1" x14ac:dyDescent="0.2">
      <c r="A9" s="14"/>
      <c r="B9" s="727"/>
      <c r="C9" s="728"/>
      <c r="D9" s="728"/>
      <c r="E9" s="728"/>
      <c r="F9" s="728"/>
      <c r="G9" s="728"/>
      <c r="H9" s="728"/>
      <c r="I9" s="728"/>
      <c r="J9" s="728"/>
      <c r="K9" s="729"/>
      <c r="L9" s="13"/>
    </row>
    <row r="10" spans="1:16" ht="15.95" customHeight="1" x14ac:dyDescent="0.2">
      <c r="A10" s="14"/>
      <c r="B10" s="727"/>
      <c r="C10" s="728"/>
      <c r="D10" s="728"/>
      <c r="E10" s="728"/>
      <c r="F10" s="728"/>
      <c r="G10" s="728"/>
      <c r="H10" s="728"/>
      <c r="I10" s="728"/>
      <c r="J10" s="728"/>
      <c r="K10" s="729"/>
      <c r="L10" s="13"/>
    </row>
    <row r="11" spans="1:16" ht="16.899999999999999" customHeight="1" x14ac:dyDescent="0.2">
      <c r="A11" s="14"/>
      <c r="B11" s="730"/>
      <c r="C11" s="731"/>
      <c r="D11" s="731"/>
      <c r="E11" s="731"/>
      <c r="F11" s="731"/>
      <c r="G11" s="731"/>
      <c r="H11" s="731"/>
      <c r="I11" s="731"/>
      <c r="J11" s="731"/>
      <c r="K11" s="732"/>
      <c r="L11" s="13"/>
    </row>
    <row r="12" spans="1:16" ht="3" customHeight="1" x14ac:dyDescent="0.2">
      <c r="A12" s="14"/>
      <c r="B12" s="94"/>
      <c r="C12" s="94"/>
      <c r="D12" s="94"/>
      <c r="E12" s="94"/>
      <c r="F12" s="94"/>
      <c r="G12" s="94"/>
      <c r="H12" s="94"/>
      <c r="I12" s="94"/>
      <c r="J12" s="94"/>
      <c r="K12" s="6"/>
      <c r="L12" s="13"/>
    </row>
    <row r="13" spans="1:16" ht="15.95" customHeight="1" x14ac:dyDescent="0.2">
      <c r="A13" s="14"/>
      <c r="B13" s="735" t="s">
        <v>1</v>
      </c>
      <c r="C13" s="735"/>
      <c r="D13" s="735"/>
      <c r="E13" s="735"/>
      <c r="F13" s="735"/>
      <c r="G13" s="735"/>
      <c r="H13" s="735"/>
      <c r="I13" s="735"/>
      <c r="J13" s="735"/>
      <c r="K13" s="6"/>
      <c r="L13" s="13"/>
    </row>
    <row r="14" spans="1:16" ht="15.95" customHeight="1" x14ac:dyDescent="0.2">
      <c r="A14" s="14"/>
      <c r="B14" s="365" t="s">
        <v>418</v>
      </c>
      <c r="C14" s="91"/>
      <c r="D14" s="91"/>
      <c r="E14" s="91"/>
      <c r="F14" s="91"/>
      <c r="G14" s="91"/>
      <c r="H14" s="91"/>
      <c r="I14" s="91"/>
      <c r="J14" s="91"/>
      <c r="K14" s="7"/>
      <c r="L14" s="13"/>
    </row>
    <row r="15" spans="1:16" ht="14.45" customHeight="1" x14ac:dyDescent="0.2">
      <c r="A15" s="14"/>
      <c r="B15" s="491" t="s">
        <v>345</v>
      </c>
      <c r="C15" s="630"/>
      <c r="D15" s="630"/>
      <c r="E15" s="630"/>
      <c r="F15" s="630"/>
      <c r="G15" s="630"/>
      <c r="H15" s="630"/>
      <c r="I15" s="630"/>
      <c r="J15" s="630"/>
      <c r="K15" s="630"/>
      <c r="L15" s="13"/>
    </row>
    <row r="16" spans="1:16" ht="29.45" customHeight="1" x14ac:dyDescent="0.2">
      <c r="A16" s="14"/>
      <c r="B16" s="473" t="s">
        <v>346</v>
      </c>
      <c r="C16" s="736"/>
      <c r="D16" s="736"/>
      <c r="E16" s="736"/>
      <c r="F16" s="736"/>
      <c r="G16" s="736"/>
      <c r="H16" s="736"/>
      <c r="I16" s="736"/>
      <c r="J16" s="736"/>
      <c r="K16" s="736"/>
      <c r="L16" s="13"/>
    </row>
    <row r="17" spans="1:12" ht="27.6" customHeight="1" x14ac:dyDescent="0.2">
      <c r="A17" s="14"/>
      <c r="B17" s="473" t="s">
        <v>347</v>
      </c>
      <c r="C17" s="473"/>
      <c r="D17" s="473"/>
      <c r="E17" s="473"/>
      <c r="F17" s="473"/>
      <c r="G17" s="473"/>
      <c r="H17" s="473"/>
      <c r="I17" s="473"/>
      <c r="J17" s="473"/>
      <c r="K17" s="473"/>
      <c r="L17" s="13"/>
    </row>
    <row r="18" spans="1:12" ht="16.5" customHeight="1" x14ac:dyDescent="0.2">
      <c r="A18" s="14"/>
      <c r="B18" s="737" t="s">
        <v>412</v>
      </c>
      <c r="C18" s="737"/>
      <c r="D18" s="737"/>
      <c r="E18" s="737"/>
      <c r="F18" s="737"/>
      <c r="G18" s="737"/>
      <c r="H18" s="737"/>
      <c r="I18" s="737"/>
      <c r="J18" s="737"/>
      <c r="K18" s="737"/>
      <c r="L18" s="13"/>
    </row>
    <row r="19" spans="1:12" ht="30" customHeight="1" x14ac:dyDescent="0.2">
      <c r="A19" s="14"/>
      <c r="B19" s="737"/>
      <c r="C19" s="737"/>
      <c r="D19" s="737"/>
      <c r="E19" s="737"/>
      <c r="F19" s="737"/>
      <c r="G19" s="737"/>
      <c r="H19" s="737"/>
      <c r="I19" s="737"/>
      <c r="J19" s="737"/>
      <c r="K19" s="737"/>
      <c r="L19" s="13"/>
    </row>
    <row r="20" spans="1:12" ht="40.5" customHeight="1" x14ac:dyDescent="0.2">
      <c r="A20" s="14"/>
      <c r="B20" s="741" t="s">
        <v>423</v>
      </c>
      <c r="C20" s="742"/>
      <c r="D20" s="742"/>
      <c r="E20" s="742"/>
      <c r="F20" s="742"/>
      <c r="G20" s="742"/>
      <c r="H20" s="742"/>
      <c r="I20" s="742"/>
      <c r="J20" s="742"/>
      <c r="K20" s="742"/>
      <c r="L20" s="13"/>
    </row>
    <row r="21" spans="1:12" ht="10.9" customHeight="1" thickBot="1" x14ac:dyDescent="0.25">
      <c r="A21" s="14"/>
      <c r="B21" s="8"/>
      <c r="C21" s="8"/>
      <c r="D21" s="8"/>
      <c r="E21" s="8"/>
      <c r="F21" s="8"/>
      <c r="G21" s="8"/>
      <c r="H21" s="8"/>
      <c r="I21" s="8"/>
      <c r="J21" s="8"/>
      <c r="K21" s="8"/>
      <c r="L21" s="13"/>
    </row>
    <row r="22" spans="1:12" ht="24.75" customHeight="1" thickBot="1" x14ac:dyDescent="0.25">
      <c r="A22" s="14"/>
      <c r="B22" s="733" t="s">
        <v>276</v>
      </c>
      <c r="C22" s="734"/>
      <c r="D22" s="252" t="s">
        <v>517</v>
      </c>
      <c r="E22" s="738" t="s">
        <v>37</v>
      </c>
      <c r="F22" s="739"/>
      <c r="G22" s="739"/>
      <c r="H22" s="739"/>
      <c r="I22" s="739"/>
      <c r="J22" s="739"/>
      <c r="K22" s="740"/>
      <c r="L22" s="13"/>
    </row>
    <row r="23" spans="1:12" ht="21" customHeight="1" x14ac:dyDescent="0.2">
      <c r="A23" s="14"/>
      <c r="B23" s="762" t="s">
        <v>264</v>
      </c>
      <c r="C23" s="763"/>
      <c r="D23" s="764" t="s">
        <v>483</v>
      </c>
      <c r="E23" s="752" t="s">
        <v>519</v>
      </c>
      <c r="F23" s="753"/>
      <c r="G23" s="753"/>
      <c r="H23" s="753"/>
      <c r="I23" s="753"/>
      <c r="J23" s="753"/>
      <c r="K23" s="754"/>
      <c r="L23" s="13"/>
    </row>
    <row r="24" spans="1:12" ht="15.6" customHeight="1" thickBot="1" x14ac:dyDescent="0.25">
      <c r="A24" s="14"/>
      <c r="B24" s="760"/>
      <c r="C24" s="759"/>
      <c r="D24" s="761"/>
      <c r="E24" s="755"/>
      <c r="F24" s="756"/>
      <c r="G24" s="756"/>
      <c r="H24" s="756"/>
      <c r="I24" s="756"/>
      <c r="J24" s="756"/>
      <c r="K24" s="757"/>
      <c r="L24" s="13"/>
    </row>
    <row r="25" spans="1:12" ht="21" customHeight="1" x14ac:dyDescent="0.2">
      <c r="A25" s="14"/>
      <c r="B25" s="758" t="s">
        <v>265</v>
      </c>
      <c r="C25" s="759"/>
      <c r="D25" s="761" t="s">
        <v>484</v>
      </c>
      <c r="E25" s="752" t="s">
        <v>349</v>
      </c>
      <c r="F25" s="753"/>
      <c r="G25" s="753"/>
      <c r="H25" s="753"/>
      <c r="I25" s="753"/>
      <c r="J25" s="753"/>
      <c r="K25" s="754"/>
      <c r="L25" s="13"/>
    </row>
    <row r="26" spans="1:12" ht="15" customHeight="1" thickBot="1" x14ac:dyDescent="0.25">
      <c r="A26" s="14"/>
      <c r="B26" s="760"/>
      <c r="C26" s="759"/>
      <c r="D26" s="761"/>
      <c r="E26" s="755"/>
      <c r="F26" s="756"/>
      <c r="G26" s="756"/>
      <c r="H26" s="756"/>
      <c r="I26" s="756"/>
      <c r="J26" s="756"/>
      <c r="K26" s="757"/>
      <c r="L26" s="13"/>
    </row>
    <row r="27" spans="1:12" ht="21" customHeight="1" x14ac:dyDescent="0.2">
      <c r="A27" s="14"/>
      <c r="B27" s="758" t="s">
        <v>266</v>
      </c>
      <c r="C27" s="759"/>
      <c r="D27" s="761" t="s">
        <v>485</v>
      </c>
      <c r="E27" s="752" t="s">
        <v>348</v>
      </c>
      <c r="F27" s="753"/>
      <c r="G27" s="753"/>
      <c r="H27" s="753"/>
      <c r="I27" s="753"/>
      <c r="J27" s="753"/>
      <c r="K27" s="754"/>
      <c r="L27" s="13"/>
    </row>
    <row r="28" spans="1:12" ht="13.9" customHeight="1" thickBot="1" x14ac:dyDescent="0.25">
      <c r="A28" s="14"/>
      <c r="B28" s="760"/>
      <c r="C28" s="759"/>
      <c r="D28" s="761"/>
      <c r="E28" s="755"/>
      <c r="F28" s="756"/>
      <c r="G28" s="756"/>
      <c r="H28" s="756"/>
      <c r="I28" s="756"/>
      <c r="J28" s="756"/>
      <c r="K28" s="757"/>
      <c r="L28" s="13"/>
    </row>
    <row r="29" spans="1:12" ht="21" customHeight="1" x14ac:dyDescent="0.2">
      <c r="A29" s="14"/>
      <c r="B29" s="758" t="s">
        <v>267</v>
      </c>
      <c r="C29" s="759"/>
      <c r="D29" s="761" t="s">
        <v>486</v>
      </c>
      <c r="E29" s="752" t="s">
        <v>350</v>
      </c>
      <c r="F29" s="753"/>
      <c r="G29" s="753"/>
      <c r="H29" s="753"/>
      <c r="I29" s="753"/>
      <c r="J29" s="753"/>
      <c r="K29" s="754"/>
      <c r="L29" s="13"/>
    </row>
    <row r="30" spans="1:12" ht="14.45" customHeight="1" thickBot="1" x14ac:dyDescent="0.25">
      <c r="A30" s="14"/>
      <c r="B30" s="760"/>
      <c r="C30" s="759"/>
      <c r="D30" s="761"/>
      <c r="E30" s="755"/>
      <c r="F30" s="756"/>
      <c r="G30" s="756"/>
      <c r="H30" s="756"/>
      <c r="I30" s="756"/>
      <c r="J30" s="756"/>
      <c r="K30" s="757"/>
      <c r="L30" s="13"/>
    </row>
    <row r="31" spans="1:12" ht="24.6" customHeight="1" x14ac:dyDescent="0.2">
      <c r="A31" s="14"/>
      <c r="B31" s="758" t="s">
        <v>268</v>
      </c>
      <c r="C31" s="759"/>
      <c r="D31" s="761" t="s">
        <v>487</v>
      </c>
      <c r="E31" s="752" t="s">
        <v>351</v>
      </c>
      <c r="F31" s="753"/>
      <c r="G31" s="753"/>
      <c r="H31" s="753"/>
      <c r="I31" s="753"/>
      <c r="J31" s="753"/>
      <c r="K31" s="754"/>
      <c r="L31" s="13"/>
    </row>
    <row r="32" spans="1:12" ht="9" customHeight="1" thickBot="1" x14ac:dyDescent="0.25">
      <c r="A32" s="14"/>
      <c r="B32" s="765"/>
      <c r="C32" s="766"/>
      <c r="D32" s="767"/>
      <c r="E32" s="755"/>
      <c r="F32" s="756"/>
      <c r="G32" s="756"/>
      <c r="H32" s="756"/>
      <c r="I32" s="756"/>
      <c r="J32" s="756"/>
      <c r="K32" s="757"/>
      <c r="L32" s="13"/>
    </row>
    <row r="33" spans="1:12" ht="12.75" customHeight="1" thickBot="1" x14ac:dyDescent="0.25">
      <c r="A33" s="14"/>
      <c r="B33" s="6"/>
      <c r="C33" s="6"/>
      <c r="D33" s="6"/>
      <c r="E33" s="457"/>
      <c r="F33" s="457"/>
      <c r="G33" s="457"/>
      <c r="H33" s="457"/>
      <c r="I33" s="457"/>
      <c r="J33" s="457"/>
      <c r="K33" s="457"/>
      <c r="L33" s="13"/>
    </row>
    <row r="34" spans="1:12" x14ac:dyDescent="0.2">
      <c r="A34" s="56"/>
      <c r="B34" s="748" t="s">
        <v>115</v>
      </c>
      <c r="C34" s="749"/>
      <c r="D34" s="749"/>
      <c r="E34" s="749"/>
      <c r="F34" s="749"/>
      <c r="G34" s="749"/>
      <c r="H34" s="749"/>
      <c r="I34" s="749"/>
      <c r="J34" s="749"/>
      <c r="K34" s="749"/>
      <c r="L34" s="11"/>
    </row>
    <row r="35" spans="1:12" x14ac:dyDescent="0.2">
      <c r="A35" s="14"/>
      <c r="B35" s="750"/>
      <c r="C35" s="750"/>
      <c r="D35" s="750"/>
      <c r="E35" s="750"/>
      <c r="F35" s="750"/>
      <c r="G35" s="750"/>
      <c r="H35" s="750"/>
      <c r="I35" s="750"/>
      <c r="J35" s="750"/>
      <c r="K35" s="750"/>
      <c r="L35" s="13"/>
    </row>
    <row r="36" spans="1:12" x14ac:dyDescent="0.2">
      <c r="A36" s="14"/>
      <c r="B36" s="750"/>
      <c r="C36" s="750"/>
      <c r="D36" s="750"/>
      <c r="E36" s="750"/>
      <c r="F36" s="750"/>
      <c r="G36" s="750"/>
      <c r="H36" s="750"/>
      <c r="I36" s="750"/>
      <c r="J36" s="750"/>
      <c r="K36" s="750"/>
      <c r="L36" s="13"/>
    </row>
    <row r="37" spans="1:12" x14ac:dyDescent="0.2">
      <c r="A37" s="14"/>
      <c r="B37" s="750"/>
      <c r="C37" s="750"/>
      <c r="D37" s="750"/>
      <c r="E37" s="750"/>
      <c r="F37" s="750"/>
      <c r="G37" s="750"/>
      <c r="H37" s="750"/>
      <c r="I37" s="750"/>
      <c r="J37" s="750"/>
      <c r="K37" s="750"/>
      <c r="L37" s="13"/>
    </row>
    <row r="38" spans="1:12" x14ac:dyDescent="0.2">
      <c r="A38" s="14"/>
      <c r="B38" s="750"/>
      <c r="C38" s="750"/>
      <c r="D38" s="750"/>
      <c r="E38" s="750"/>
      <c r="F38" s="750"/>
      <c r="G38" s="750"/>
      <c r="H38" s="750"/>
      <c r="I38" s="750"/>
      <c r="J38" s="750"/>
      <c r="K38" s="750"/>
      <c r="L38" s="13"/>
    </row>
    <row r="39" spans="1:12" x14ac:dyDescent="0.2">
      <c r="A39" s="14"/>
      <c r="B39" s="750"/>
      <c r="C39" s="750"/>
      <c r="D39" s="750"/>
      <c r="E39" s="750"/>
      <c r="F39" s="750"/>
      <c r="G39" s="750"/>
      <c r="H39" s="750"/>
      <c r="I39" s="750"/>
      <c r="J39" s="750"/>
      <c r="K39" s="750"/>
      <c r="L39" s="13"/>
    </row>
    <row r="40" spans="1:12" x14ac:dyDescent="0.2">
      <c r="A40" s="14"/>
      <c r="B40" s="750"/>
      <c r="C40" s="750"/>
      <c r="D40" s="750"/>
      <c r="E40" s="750"/>
      <c r="F40" s="750"/>
      <c r="G40" s="750"/>
      <c r="H40" s="750"/>
      <c r="I40" s="750"/>
      <c r="J40" s="750"/>
      <c r="K40" s="750"/>
      <c r="L40" s="13"/>
    </row>
    <row r="41" spans="1:12" ht="13.5" thickBot="1" x14ac:dyDescent="0.25">
      <c r="A41" s="15"/>
      <c r="B41" s="751"/>
      <c r="C41" s="751"/>
      <c r="D41" s="751"/>
      <c r="E41" s="751"/>
      <c r="F41" s="751"/>
      <c r="G41" s="751"/>
      <c r="H41" s="751"/>
      <c r="I41" s="751"/>
      <c r="J41" s="751"/>
      <c r="K41" s="751"/>
      <c r="L41" s="17"/>
    </row>
  </sheetData>
  <customSheetViews>
    <customSheetView guid="{FB45E732-85AD-4825-A950-9CD6E0F44EF3}" showRuler="0" topLeftCell="A12">
      <selection activeCell="T13" sqref="T13"/>
      <pageMargins left="0.75" right="0.75" top="0.5" bottom="0.5" header="0.5" footer="0.5"/>
      <pageSetup scale="96" orientation="portrait" horizontalDpi="4294967295" verticalDpi="300" r:id="rId1"/>
      <headerFooter alignWithMargins="0"/>
    </customSheetView>
  </customSheetViews>
  <mergeCells count="28">
    <mergeCell ref="B34:K41"/>
    <mergeCell ref="E31:K32"/>
    <mergeCell ref="E23:K24"/>
    <mergeCell ref="E25:K26"/>
    <mergeCell ref="E27:K28"/>
    <mergeCell ref="B29:C30"/>
    <mergeCell ref="D29:D30"/>
    <mergeCell ref="B25:C26"/>
    <mergeCell ref="E29:K30"/>
    <mergeCell ref="B23:C24"/>
    <mergeCell ref="D23:D24"/>
    <mergeCell ref="D25:D26"/>
    <mergeCell ref="B27:C28"/>
    <mergeCell ref="D27:D28"/>
    <mergeCell ref="B31:C32"/>
    <mergeCell ref="D31:D32"/>
    <mergeCell ref="B2:K2"/>
    <mergeCell ref="B6:K11"/>
    <mergeCell ref="B15:K15"/>
    <mergeCell ref="B22:C22"/>
    <mergeCell ref="B13:J13"/>
    <mergeCell ref="B17:K17"/>
    <mergeCell ref="B16:K16"/>
    <mergeCell ref="B18:K19"/>
    <mergeCell ref="E22:K22"/>
    <mergeCell ref="B20:K20"/>
    <mergeCell ref="B3:K3"/>
    <mergeCell ref="B5:J5"/>
  </mergeCells>
  <phoneticPr fontId="0" type="noConversion"/>
  <pageMargins left="0.75" right="0.75" top="0.7" bottom="0.5" header="0.5" footer="0.5"/>
  <pageSetup scale="96" orientation="portrait" horizontalDpi="4294967295"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WhiteSpace="0" view="pageLayout" topLeftCell="A17" zoomScale="110" zoomScaleNormal="62" zoomScaleSheetLayoutView="100" zoomScalePageLayoutView="110" workbookViewId="0">
      <selection activeCell="E32" sqref="E32:N33"/>
    </sheetView>
  </sheetViews>
  <sheetFormatPr defaultRowHeight="12.75" x14ac:dyDescent="0.2"/>
  <cols>
    <col min="1" max="1" width="1.85546875" customWidth="1"/>
    <col min="2" max="2" width="3.7109375" customWidth="1"/>
    <col min="3" max="3" width="6.140625" customWidth="1"/>
    <col min="4" max="4" width="17.28515625" customWidth="1"/>
    <col min="5" max="5" width="5.7109375" customWidth="1"/>
    <col min="6" max="6" width="6.140625" customWidth="1"/>
    <col min="7" max="7" width="5.7109375" customWidth="1"/>
    <col min="8" max="8" width="5.85546875" customWidth="1"/>
    <col min="9" max="9" width="5.5703125" customWidth="1"/>
    <col min="10" max="10" width="5.85546875" customWidth="1"/>
    <col min="11" max="11" width="5.7109375" customWidth="1"/>
    <col min="12" max="12" width="5.85546875" customWidth="1"/>
    <col min="13" max="13" width="5.5703125" customWidth="1"/>
    <col min="14" max="14" width="6.42578125" customWidth="1"/>
    <col min="15" max="15" width="2.5703125" customWidth="1"/>
  </cols>
  <sheetData>
    <row r="1" spans="1:15" ht="6" customHeight="1" x14ac:dyDescent="0.2">
      <c r="A1" s="56"/>
      <c r="B1" s="10"/>
      <c r="C1" s="10"/>
      <c r="D1" s="10"/>
      <c r="E1" s="10"/>
      <c r="F1" s="10"/>
      <c r="G1" s="10"/>
      <c r="H1" s="10"/>
      <c r="I1" s="10"/>
      <c r="J1" s="10"/>
      <c r="K1" s="10"/>
      <c r="L1" s="10"/>
      <c r="M1" s="10"/>
      <c r="N1" s="10"/>
      <c r="O1" s="11"/>
    </row>
    <row r="2" spans="1:15" ht="18" customHeight="1" x14ac:dyDescent="0.25">
      <c r="A2" s="14"/>
      <c r="B2" s="811" t="s">
        <v>502</v>
      </c>
      <c r="C2" s="811"/>
      <c r="D2" s="811"/>
      <c r="E2" s="811"/>
      <c r="F2" s="811"/>
      <c r="G2" s="811"/>
      <c r="H2" s="811"/>
      <c r="I2" s="811"/>
      <c r="J2" s="811"/>
      <c r="K2" s="811"/>
      <c r="L2" s="6"/>
      <c r="M2" s="6"/>
      <c r="N2" s="6"/>
      <c r="O2" s="13"/>
    </row>
    <row r="3" spans="1:15" ht="4.1500000000000004" customHeight="1" x14ac:dyDescent="0.25">
      <c r="A3" s="14"/>
      <c r="B3" s="131"/>
      <c r="C3" s="131"/>
      <c r="D3" s="131"/>
      <c r="E3" s="131"/>
      <c r="F3" s="131"/>
      <c r="G3" s="131"/>
      <c r="H3" s="131"/>
      <c r="I3" s="131"/>
      <c r="J3" s="131"/>
      <c r="K3" s="131"/>
      <c r="L3" s="6"/>
      <c r="M3" s="6"/>
      <c r="N3" s="6"/>
      <c r="O3" s="13"/>
    </row>
    <row r="4" spans="1:15" ht="22.15" customHeight="1" x14ac:dyDescent="0.25">
      <c r="A4" s="14"/>
      <c r="B4" s="812" t="s">
        <v>501</v>
      </c>
      <c r="C4" s="813"/>
      <c r="D4" s="813"/>
      <c r="E4" s="813"/>
      <c r="F4" s="813"/>
      <c r="G4" s="813"/>
      <c r="H4" s="814"/>
      <c r="I4" s="447"/>
      <c r="J4" s="447"/>
      <c r="K4" s="447"/>
      <c r="L4" s="447"/>
      <c r="M4" s="447"/>
      <c r="N4" s="44"/>
      <c r="O4" s="13"/>
    </row>
    <row r="5" spans="1:15" x14ac:dyDescent="0.2">
      <c r="A5" s="14"/>
      <c r="B5" s="724" t="s">
        <v>413</v>
      </c>
      <c r="C5" s="725"/>
      <c r="D5" s="725"/>
      <c r="E5" s="725"/>
      <c r="F5" s="725"/>
      <c r="G5" s="725"/>
      <c r="H5" s="725"/>
      <c r="I5" s="725"/>
      <c r="J5" s="725"/>
      <c r="K5" s="725"/>
      <c r="L5" s="725"/>
      <c r="M5" s="725"/>
      <c r="N5" s="726"/>
      <c r="O5" s="12"/>
    </row>
    <row r="6" spans="1:15" x14ac:dyDescent="0.2">
      <c r="A6" s="14"/>
      <c r="B6" s="727"/>
      <c r="C6" s="728"/>
      <c r="D6" s="728"/>
      <c r="E6" s="728"/>
      <c r="F6" s="728"/>
      <c r="G6" s="728"/>
      <c r="H6" s="728"/>
      <c r="I6" s="728"/>
      <c r="J6" s="728"/>
      <c r="K6" s="728"/>
      <c r="L6" s="728"/>
      <c r="M6" s="728"/>
      <c r="N6" s="729"/>
      <c r="O6" s="12"/>
    </row>
    <row r="7" spans="1:15" ht="15.95" customHeight="1" x14ac:dyDescent="0.2">
      <c r="A7" s="14"/>
      <c r="B7" s="727"/>
      <c r="C7" s="728"/>
      <c r="D7" s="728"/>
      <c r="E7" s="728"/>
      <c r="F7" s="728"/>
      <c r="G7" s="728"/>
      <c r="H7" s="728"/>
      <c r="I7" s="728"/>
      <c r="J7" s="728"/>
      <c r="K7" s="728"/>
      <c r="L7" s="728"/>
      <c r="M7" s="728"/>
      <c r="N7" s="729"/>
      <c r="O7" s="12"/>
    </row>
    <row r="8" spans="1:15" ht="12" customHeight="1" x14ac:dyDescent="0.2">
      <c r="A8" s="14"/>
      <c r="B8" s="727"/>
      <c r="C8" s="728"/>
      <c r="D8" s="728"/>
      <c r="E8" s="728"/>
      <c r="F8" s="728"/>
      <c r="G8" s="728"/>
      <c r="H8" s="728"/>
      <c r="I8" s="728"/>
      <c r="J8" s="728"/>
      <c r="K8" s="728"/>
      <c r="L8" s="728"/>
      <c r="M8" s="728"/>
      <c r="N8" s="729"/>
      <c r="O8" s="12"/>
    </row>
    <row r="9" spans="1:15" ht="3.6" customHeight="1" x14ac:dyDescent="0.2">
      <c r="A9" s="14"/>
      <c r="B9" s="730"/>
      <c r="C9" s="731"/>
      <c r="D9" s="731"/>
      <c r="E9" s="731"/>
      <c r="F9" s="731"/>
      <c r="G9" s="731"/>
      <c r="H9" s="731"/>
      <c r="I9" s="731"/>
      <c r="J9" s="731"/>
      <c r="K9" s="731"/>
      <c r="L9" s="731"/>
      <c r="M9" s="731"/>
      <c r="N9" s="732"/>
      <c r="O9" s="12"/>
    </row>
    <row r="10" spans="1:15" ht="3" customHeight="1" x14ac:dyDescent="0.2">
      <c r="A10" s="14"/>
      <c r="B10" s="89"/>
      <c r="C10" s="89"/>
      <c r="D10" s="89"/>
      <c r="E10" s="89"/>
      <c r="F10" s="89"/>
      <c r="G10" s="89"/>
      <c r="H10" s="89"/>
      <c r="I10" s="89"/>
      <c r="J10" s="89"/>
      <c r="K10" s="89"/>
      <c r="L10" s="89"/>
      <c r="M10" s="89"/>
      <c r="N10" s="89"/>
      <c r="O10" s="12"/>
    </row>
    <row r="11" spans="1:15" ht="15.95" customHeight="1" x14ac:dyDescent="0.2">
      <c r="A11" s="14"/>
      <c r="B11" s="783" t="s">
        <v>1</v>
      </c>
      <c r="C11" s="783"/>
      <c r="D11" s="783"/>
      <c r="E11" s="783"/>
      <c r="F11" s="783"/>
      <c r="G11" s="783"/>
      <c r="H11" s="783"/>
      <c r="I11" s="783"/>
      <c r="J11" s="783"/>
      <c r="K11" s="783"/>
      <c r="L11" s="783"/>
      <c r="M11" s="783"/>
      <c r="N11" s="783"/>
      <c r="O11" s="12"/>
    </row>
    <row r="12" spans="1:15" ht="26.45" customHeight="1" x14ac:dyDescent="0.2">
      <c r="A12" s="14"/>
      <c r="B12" s="784" t="s">
        <v>516</v>
      </c>
      <c r="C12" s="785"/>
      <c r="D12" s="785"/>
      <c r="E12" s="785"/>
      <c r="F12" s="785"/>
      <c r="G12" s="785"/>
      <c r="H12" s="785"/>
      <c r="I12" s="785"/>
      <c r="J12" s="785"/>
      <c r="K12" s="785"/>
      <c r="L12" s="785"/>
      <c r="M12" s="785"/>
      <c r="N12" s="785"/>
      <c r="O12" s="12"/>
    </row>
    <row r="13" spans="1:15" ht="38.450000000000003" customHeight="1" x14ac:dyDescent="0.2">
      <c r="A13" s="14"/>
      <c r="B13" s="785" t="s">
        <v>295</v>
      </c>
      <c r="C13" s="785"/>
      <c r="D13" s="785"/>
      <c r="E13" s="785"/>
      <c r="F13" s="785"/>
      <c r="G13" s="785"/>
      <c r="H13" s="785"/>
      <c r="I13" s="785"/>
      <c r="J13" s="785"/>
      <c r="K13" s="785"/>
      <c r="L13" s="785"/>
      <c r="M13" s="785"/>
      <c r="N13" s="785"/>
      <c r="O13" s="12"/>
    </row>
    <row r="14" spans="1:15" ht="28.5" customHeight="1" x14ac:dyDescent="0.2">
      <c r="A14" s="14"/>
      <c r="B14" s="785" t="s">
        <v>304</v>
      </c>
      <c r="C14" s="785"/>
      <c r="D14" s="785"/>
      <c r="E14" s="785"/>
      <c r="F14" s="785"/>
      <c r="G14" s="785"/>
      <c r="H14" s="785"/>
      <c r="I14" s="785"/>
      <c r="J14" s="785"/>
      <c r="K14" s="785"/>
      <c r="L14" s="785"/>
      <c r="M14" s="785"/>
      <c r="N14" s="785"/>
      <c r="O14" s="12"/>
    </row>
    <row r="15" spans="1:15" ht="6" customHeight="1" thickBot="1" x14ac:dyDescent="0.25">
      <c r="A15" s="14"/>
      <c r="B15" s="782"/>
      <c r="C15" s="782"/>
      <c r="D15" s="782"/>
      <c r="E15" s="782"/>
      <c r="F15" s="782"/>
      <c r="G15" s="782"/>
      <c r="H15" s="782"/>
      <c r="I15" s="782"/>
      <c r="J15" s="782"/>
      <c r="K15" s="782"/>
      <c r="L15" s="782"/>
      <c r="M15" s="782"/>
      <c r="N15" s="782"/>
      <c r="O15" s="12"/>
    </row>
    <row r="16" spans="1:15" s="157" customFormat="1" ht="17.25" customHeight="1" thickBot="1" x14ac:dyDescent="0.25">
      <c r="A16" s="196"/>
      <c r="B16" s="819" t="s">
        <v>184</v>
      </c>
      <c r="C16" s="197"/>
      <c r="D16" s="786" t="s">
        <v>73</v>
      </c>
      <c r="E16" s="788"/>
      <c r="F16" s="786" t="s">
        <v>156</v>
      </c>
      <c r="G16" s="787"/>
      <c r="H16" s="787"/>
      <c r="I16" s="787"/>
      <c r="J16" s="787"/>
      <c r="K16" s="787"/>
      <c r="L16" s="787"/>
      <c r="M16" s="787"/>
      <c r="N16" s="788"/>
      <c r="O16" s="198"/>
    </row>
    <row r="17" spans="1:15" ht="12.75" customHeight="1" x14ac:dyDescent="0.2">
      <c r="A17" s="14"/>
      <c r="B17" s="820"/>
      <c r="C17" s="332"/>
      <c r="D17" s="777" t="s">
        <v>191</v>
      </c>
      <c r="E17" s="778"/>
      <c r="F17" s="770"/>
      <c r="G17" s="771"/>
      <c r="H17" s="771"/>
      <c r="I17" s="771"/>
      <c r="J17" s="771"/>
      <c r="K17" s="771"/>
      <c r="L17" s="771"/>
      <c r="M17" s="771"/>
      <c r="N17" s="772"/>
      <c r="O17" s="92"/>
    </row>
    <row r="18" spans="1:15" ht="12.75" customHeight="1" x14ac:dyDescent="0.2">
      <c r="A18" s="14"/>
      <c r="B18" s="820"/>
      <c r="C18" s="333"/>
      <c r="D18" s="776" t="s">
        <v>192</v>
      </c>
      <c r="E18" s="769"/>
      <c r="F18" s="773"/>
      <c r="G18" s="774"/>
      <c r="H18" s="774"/>
      <c r="I18" s="774"/>
      <c r="J18" s="774"/>
      <c r="K18" s="774"/>
      <c r="L18" s="774"/>
      <c r="M18" s="774"/>
      <c r="N18" s="775"/>
      <c r="O18" s="92"/>
    </row>
    <row r="19" spans="1:15" ht="12.75" customHeight="1" x14ac:dyDescent="0.2">
      <c r="A19" s="14"/>
      <c r="B19" s="820"/>
      <c r="C19" s="333"/>
      <c r="D19" s="776" t="s">
        <v>193</v>
      </c>
      <c r="E19" s="769"/>
      <c r="F19" s="773"/>
      <c r="G19" s="774"/>
      <c r="H19" s="774"/>
      <c r="I19" s="774"/>
      <c r="J19" s="774"/>
      <c r="K19" s="774"/>
      <c r="L19" s="774"/>
      <c r="M19" s="774"/>
      <c r="N19" s="775"/>
      <c r="O19" s="92"/>
    </row>
    <row r="20" spans="1:15" ht="12.75" customHeight="1" x14ac:dyDescent="0.2">
      <c r="A20" s="14"/>
      <c r="B20" s="820"/>
      <c r="C20" s="333"/>
      <c r="D20" s="776" t="s">
        <v>244</v>
      </c>
      <c r="E20" s="769"/>
      <c r="F20" s="773"/>
      <c r="G20" s="774"/>
      <c r="H20" s="774"/>
      <c r="I20" s="774"/>
      <c r="J20" s="774"/>
      <c r="K20" s="774"/>
      <c r="L20" s="774"/>
      <c r="M20" s="774"/>
      <c r="N20" s="775"/>
      <c r="O20" s="92"/>
    </row>
    <row r="21" spans="1:15" ht="12.75" customHeight="1" x14ac:dyDescent="0.2">
      <c r="A21" s="14"/>
      <c r="B21" s="820"/>
      <c r="C21" s="333"/>
      <c r="D21" s="776" t="s">
        <v>245</v>
      </c>
      <c r="E21" s="769"/>
      <c r="F21" s="773"/>
      <c r="G21" s="774"/>
      <c r="H21" s="774"/>
      <c r="I21" s="774"/>
      <c r="J21" s="774"/>
      <c r="K21" s="774"/>
      <c r="L21" s="774"/>
      <c r="M21" s="774"/>
      <c r="N21" s="775"/>
      <c r="O21" s="92"/>
    </row>
    <row r="22" spans="1:15" ht="12.75" customHeight="1" x14ac:dyDescent="0.2">
      <c r="A22" s="14"/>
      <c r="B22" s="820"/>
      <c r="C22" s="333"/>
      <c r="D22" s="776" t="s">
        <v>246</v>
      </c>
      <c r="E22" s="769"/>
      <c r="F22" s="773"/>
      <c r="G22" s="774"/>
      <c r="H22" s="774"/>
      <c r="I22" s="774"/>
      <c r="J22" s="774"/>
      <c r="K22" s="774"/>
      <c r="L22" s="774"/>
      <c r="M22" s="774"/>
      <c r="N22" s="775"/>
      <c r="O22" s="92"/>
    </row>
    <row r="23" spans="1:15" ht="12.75" customHeight="1" x14ac:dyDescent="0.2">
      <c r="A23" s="14"/>
      <c r="B23" s="820"/>
      <c r="C23" s="333"/>
      <c r="D23" s="776" t="s">
        <v>247</v>
      </c>
      <c r="E23" s="769"/>
      <c r="F23" s="779"/>
      <c r="G23" s="774"/>
      <c r="H23" s="774"/>
      <c r="I23" s="774"/>
      <c r="J23" s="774"/>
      <c r="K23" s="774"/>
      <c r="L23" s="774"/>
      <c r="M23" s="774"/>
      <c r="N23" s="775"/>
      <c r="O23" s="92"/>
    </row>
    <row r="24" spans="1:15" ht="12.75" customHeight="1" x14ac:dyDescent="0.2">
      <c r="A24" s="14"/>
      <c r="B24" s="820"/>
      <c r="C24" s="333"/>
      <c r="D24" s="776" t="s">
        <v>248</v>
      </c>
      <c r="E24" s="769"/>
      <c r="F24" s="773"/>
      <c r="G24" s="774"/>
      <c r="H24" s="774"/>
      <c r="I24" s="774"/>
      <c r="J24" s="774"/>
      <c r="K24" s="774"/>
      <c r="L24" s="774"/>
      <c r="M24" s="774"/>
      <c r="N24" s="775"/>
      <c r="O24" s="92"/>
    </row>
    <row r="25" spans="1:15" ht="12.75" customHeight="1" x14ac:dyDescent="0.2">
      <c r="A25" s="14"/>
      <c r="B25" s="820"/>
      <c r="C25" s="333"/>
      <c r="D25" s="776" t="s">
        <v>249</v>
      </c>
      <c r="E25" s="769"/>
      <c r="F25" s="773"/>
      <c r="G25" s="774"/>
      <c r="H25" s="774"/>
      <c r="I25" s="774"/>
      <c r="J25" s="774"/>
      <c r="K25" s="774"/>
      <c r="L25" s="774"/>
      <c r="M25" s="774"/>
      <c r="N25" s="775"/>
      <c r="O25" s="92"/>
    </row>
    <row r="26" spans="1:15" ht="12.75" customHeight="1" x14ac:dyDescent="0.2">
      <c r="A26" s="14"/>
      <c r="B26" s="820"/>
      <c r="C26" s="333"/>
      <c r="D26" s="768" t="s">
        <v>310</v>
      </c>
      <c r="E26" s="769"/>
      <c r="F26" s="779"/>
      <c r="G26" s="774"/>
      <c r="H26" s="774"/>
      <c r="I26" s="774"/>
      <c r="J26" s="774"/>
      <c r="K26" s="774"/>
      <c r="L26" s="774"/>
      <c r="M26" s="774"/>
      <c r="N26" s="775"/>
      <c r="O26" s="92"/>
    </row>
    <row r="27" spans="1:15" ht="12.75" customHeight="1" x14ac:dyDescent="0.2">
      <c r="A27" s="14"/>
      <c r="B27" s="820"/>
      <c r="C27" s="333"/>
      <c r="D27" s="768" t="s">
        <v>311</v>
      </c>
      <c r="E27" s="769"/>
      <c r="F27" s="773"/>
      <c r="G27" s="774"/>
      <c r="H27" s="774"/>
      <c r="I27" s="774"/>
      <c r="J27" s="774"/>
      <c r="K27" s="774"/>
      <c r="L27" s="774"/>
      <c r="M27" s="774"/>
      <c r="N27" s="775"/>
      <c r="O27" s="92"/>
    </row>
    <row r="28" spans="1:15" ht="12.75" customHeight="1" x14ac:dyDescent="0.2">
      <c r="A28" s="14"/>
      <c r="B28" s="820"/>
      <c r="C28" s="380"/>
      <c r="D28" s="822"/>
      <c r="E28" s="823"/>
      <c r="F28" s="773"/>
      <c r="G28" s="774"/>
      <c r="H28" s="774"/>
      <c r="I28" s="774"/>
      <c r="J28" s="774"/>
      <c r="K28" s="774"/>
      <c r="L28" s="774"/>
      <c r="M28" s="774"/>
      <c r="N28" s="775"/>
      <c r="O28" s="92"/>
    </row>
    <row r="29" spans="1:15" ht="13.5" thickBot="1" x14ac:dyDescent="0.25">
      <c r="A29" s="14"/>
      <c r="B29" s="821"/>
      <c r="C29" s="381"/>
      <c r="D29" s="817"/>
      <c r="E29" s="818"/>
      <c r="F29" s="795"/>
      <c r="G29" s="796"/>
      <c r="H29" s="796"/>
      <c r="I29" s="796"/>
      <c r="J29" s="796"/>
      <c r="K29" s="796"/>
      <c r="L29" s="796"/>
      <c r="M29" s="796"/>
      <c r="N29" s="797"/>
      <c r="O29" s="92"/>
    </row>
    <row r="30" spans="1:15" ht="6.75" customHeight="1" thickBot="1" x14ac:dyDescent="0.25">
      <c r="A30" s="14"/>
      <c r="B30" s="195"/>
      <c r="C30" s="27"/>
      <c r="D30" s="27"/>
      <c r="E30" s="27"/>
      <c r="F30" s="7"/>
      <c r="G30" s="7"/>
      <c r="H30" s="7"/>
      <c r="I30" s="7"/>
      <c r="J30" s="7"/>
      <c r="K30" s="7"/>
      <c r="L30" s="7"/>
      <c r="M30" s="7"/>
      <c r="N30" s="7"/>
      <c r="O30" s="92"/>
    </row>
    <row r="31" spans="1:15" ht="24" customHeight="1" thickBot="1" x14ac:dyDescent="0.25">
      <c r="A31" s="14"/>
      <c r="B31" s="733" t="s">
        <v>276</v>
      </c>
      <c r="C31" s="734"/>
      <c r="D31" s="255" t="s">
        <v>517</v>
      </c>
      <c r="E31" s="786" t="s">
        <v>37</v>
      </c>
      <c r="F31" s="787"/>
      <c r="G31" s="787"/>
      <c r="H31" s="787"/>
      <c r="I31" s="787"/>
      <c r="J31" s="787"/>
      <c r="K31" s="787"/>
      <c r="L31" s="787"/>
      <c r="M31" s="787"/>
      <c r="N31" s="788"/>
      <c r="O31" s="13"/>
    </row>
    <row r="32" spans="1:15" ht="12.75" customHeight="1" x14ac:dyDescent="0.2">
      <c r="A32" s="14"/>
      <c r="B32" s="789" t="s">
        <v>264</v>
      </c>
      <c r="C32" s="790"/>
      <c r="D32" s="764" t="s">
        <v>483</v>
      </c>
      <c r="E32" s="807" t="s">
        <v>185</v>
      </c>
      <c r="F32" s="807"/>
      <c r="G32" s="807"/>
      <c r="H32" s="807"/>
      <c r="I32" s="807"/>
      <c r="J32" s="807"/>
      <c r="K32" s="807"/>
      <c r="L32" s="807"/>
      <c r="M32" s="807"/>
      <c r="N32" s="808"/>
      <c r="O32" s="13"/>
    </row>
    <row r="33" spans="1:15" ht="15.75" customHeight="1" x14ac:dyDescent="0.2">
      <c r="A33" s="14"/>
      <c r="B33" s="791"/>
      <c r="C33" s="792"/>
      <c r="D33" s="761"/>
      <c r="E33" s="809"/>
      <c r="F33" s="809"/>
      <c r="G33" s="809"/>
      <c r="H33" s="809"/>
      <c r="I33" s="809"/>
      <c r="J33" s="809"/>
      <c r="K33" s="809"/>
      <c r="L33" s="809"/>
      <c r="M33" s="809"/>
      <c r="N33" s="810"/>
      <c r="O33" s="13"/>
    </row>
    <row r="34" spans="1:15" x14ac:dyDescent="0.2">
      <c r="A34" s="14"/>
      <c r="B34" s="824" t="s">
        <v>265</v>
      </c>
      <c r="C34" s="825"/>
      <c r="D34" s="761" t="s">
        <v>484</v>
      </c>
      <c r="E34" s="798" t="s">
        <v>381</v>
      </c>
      <c r="F34" s="799"/>
      <c r="G34" s="799"/>
      <c r="H34" s="799"/>
      <c r="I34" s="799"/>
      <c r="J34" s="799"/>
      <c r="K34" s="799"/>
      <c r="L34" s="799"/>
      <c r="M34" s="799"/>
      <c r="N34" s="800"/>
      <c r="O34" s="13"/>
    </row>
    <row r="35" spans="1:15" ht="42.6" customHeight="1" x14ac:dyDescent="0.2">
      <c r="A35" s="14"/>
      <c r="B35" s="791"/>
      <c r="C35" s="792"/>
      <c r="D35" s="761"/>
      <c r="E35" s="801"/>
      <c r="F35" s="802"/>
      <c r="G35" s="802"/>
      <c r="H35" s="802"/>
      <c r="I35" s="802"/>
      <c r="J35" s="802"/>
      <c r="K35" s="802"/>
      <c r="L35" s="802"/>
      <c r="M35" s="802"/>
      <c r="N35" s="803"/>
      <c r="O35" s="13"/>
    </row>
    <row r="36" spans="1:15" x14ac:dyDescent="0.2">
      <c r="A36" s="14"/>
      <c r="B36" s="824" t="s">
        <v>266</v>
      </c>
      <c r="C36" s="825"/>
      <c r="D36" s="761" t="s">
        <v>485</v>
      </c>
      <c r="E36" s="798" t="s">
        <v>382</v>
      </c>
      <c r="F36" s="799"/>
      <c r="G36" s="799"/>
      <c r="H36" s="799"/>
      <c r="I36" s="799"/>
      <c r="J36" s="799"/>
      <c r="K36" s="799"/>
      <c r="L36" s="799"/>
      <c r="M36" s="799"/>
      <c r="N36" s="800"/>
      <c r="O36" s="13"/>
    </row>
    <row r="37" spans="1:15" ht="65.45" customHeight="1" x14ac:dyDescent="0.2">
      <c r="A37" s="14"/>
      <c r="B37" s="791"/>
      <c r="C37" s="792"/>
      <c r="D37" s="761"/>
      <c r="E37" s="801"/>
      <c r="F37" s="802"/>
      <c r="G37" s="802"/>
      <c r="H37" s="802"/>
      <c r="I37" s="802"/>
      <c r="J37" s="802"/>
      <c r="K37" s="802"/>
      <c r="L37" s="802"/>
      <c r="M37" s="802"/>
      <c r="N37" s="803"/>
      <c r="O37" s="13"/>
    </row>
    <row r="38" spans="1:15" x14ac:dyDescent="0.2">
      <c r="A38" s="14"/>
      <c r="B38" s="824" t="s">
        <v>267</v>
      </c>
      <c r="C38" s="825"/>
      <c r="D38" s="761" t="s">
        <v>486</v>
      </c>
      <c r="E38" s="798" t="s">
        <v>383</v>
      </c>
      <c r="F38" s="799"/>
      <c r="G38" s="799"/>
      <c r="H38" s="799"/>
      <c r="I38" s="799"/>
      <c r="J38" s="799"/>
      <c r="K38" s="799"/>
      <c r="L38" s="799"/>
      <c r="M38" s="799"/>
      <c r="N38" s="800"/>
      <c r="O38" s="13"/>
    </row>
    <row r="39" spans="1:15" ht="43.9" customHeight="1" x14ac:dyDescent="0.2">
      <c r="A39" s="14"/>
      <c r="B39" s="791"/>
      <c r="C39" s="792"/>
      <c r="D39" s="761"/>
      <c r="E39" s="801"/>
      <c r="F39" s="802"/>
      <c r="G39" s="802"/>
      <c r="H39" s="802"/>
      <c r="I39" s="802"/>
      <c r="J39" s="802"/>
      <c r="K39" s="802"/>
      <c r="L39" s="802"/>
      <c r="M39" s="802"/>
      <c r="N39" s="803"/>
      <c r="O39" s="13"/>
    </row>
    <row r="40" spans="1:15" x14ac:dyDescent="0.2">
      <c r="A40" s="14"/>
      <c r="B40" s="758" t="s">
        <v>268</v>
      </c>
      <c r="C40" s="759"/>
      <c r="D40" s="761" t="s">
        <v>487</v>
      </c>
      <c r="E40" s="798" t="s">
        <v>384</v>
      </c>
      <c r="F40" s="799"/>
      <c r="G40" s="799"/>
      <c r="H40" s="799"/>
      <c r="I40" s="799"/>
      <c r="J40" s="799"/>
      <c r="K40" s="799"/>
      <c r="L40" s="799"/>
      <c r="M40" s="799"/>
      <c r="N40" s="800"/>
      <c r="O40" s="13"/>
    </row>
    <row r="41" spans="1:15" ht="31.9" customHeight="1" thickBot="1" x14ac:dyDescent="0.25">
      <c r="A41" s="14"/>
      <c r="B41" s="765"/>
      <c r="C41" s="766"/>
      <c r="D41" s="767"/>
      <c r="E41" s="804"/>
      <c r="F41" s="805"/>
      <c r="G41" s="805"/>
      <c r="H41" s="805"/>
      <c r="I41" s="805"/>
      <c r="J41" s="805"/>
      <c r="K41" s="805"/>
      <c r="L41" s="805"/>
      <c r="M41" s="805"/>
      <c r="N41" s="806"/>
      <c r="O41" s="13"/>
    </row>
    <row r="42" spans="1:15" ht="2.4500000000000002" customHeight="1" x14ac:dyDescent="0.2">
      <c r="A42" s="14"/>
      <c r="B42" s="6"/>
      <c r="C42" s="6"/>
      <c r="D42" s="132"/>
      <c r="E42" s="436"/>
      <c r="F42" s="436"/>
      <c r="G42" s="436"/>
      <c r="H42" s="436"/>
      <c r="I42" s="436"/>
      <c r="J42" s="436"/>
      <c r="K42" s="436"/>
      <c r="L42" s="436"/>
      <c r="M42" s="436"/>
      <c r="N42" s="436"/>
      <c r="O42" s="13"/>
    </row>
    <row r="43" spans="1:15" ht="8.4499999999999993" customHeight="1" x14ac:dyDescent="0.2">
      <c r="A43" s="14"/>
      <c r="B43" s="449"/>
      <c r="C43" s="449"/>
      <c r="D43" s="450"/>
      <c r="E43" s="451"/>
      <c r="F43" s="451"/>
      <c r="G43" s="451"/>
      <c r="H43" s="451"/>
      <c r="I43" s="451"/>
      <c r="J43" s="451"/>
      <c r="K43" s="451"/>
      <c r="L43" s="451"/>
      <c r="M43" s="451"/>
      <c r="N43" s="451"/>
      <c r="O43" s="13"/>
    </row>
    <row r="44" spans="1:15" ht="5.45" customHeight="1" thickBot="1" x14ac:dyDescent="0.25">
      <c r="A44" s="14"/>
      <c r="B44" s="216"/>
      <c r="C44" s="216"/>
      <c r="D44" s="216"/>
      <c r="E44" s="117"/>
      <c r="F44" s="117"/>
      <c r="G44" s="117"/>
      <c r="H44" s="117"/>
      <c r="I44" s="452"/>
      <c r="J44" s="452"/>
      <c r="K44" s="452"/>
      <c r="L44" s="452"/>
      <c r="M44" s="452"/>
      <c r="N44" s="452"/>
      <c r="O44" s="13"/>
    </row>
    <row r="45" spans="1:15" ht="24" customHeight="1" thickBot="1" x14ac:dyDescent="0.25">
      <c r="A45" s="14"/>
      <c r="B45" s="439"/>
      <c r="C45" s="439"/>
      <c r="D45" s="448" t="s">
        <v>420</v>
      </c>
      <c r="E45" s="458"/>
      <c r="F45" s="815" t="s">
        <v>422</v>
      </c>
      <c r="G45" s="816"/>
      <c r="H45" s="816"/>
      <c r="I45" s="9"/>
      <c r="J45" s="9"/>
      <c r="K45" s="9"/>
      <c r="L45" s="9"/>
      <c r="M45" s="9"/>
      <c r="N45" s="9"/>
      <c r="O45" s="13"/>
    </row>
    <row r="46" spans="1:15" ht="23.25" customHeight="1" thickTop="1" thickBot="1" x14ac:dyDescent="0.3">
      <c r="A46" s="14"/>
      <c r="B46" s="72"/>
      <c r="C46" s="72"/>
      <c r="D46" s="448" t="s">
        <v>421</v>
      </c>
      <c r="E46" s="458"/>
      <c r="F46" s="815"/>
      <c r="G46" s="816"/>
      <c r="H46" s="816"/>
      <c r="I46" s="793" t="s">
        <v>275</v>
      </c>
      <c r="J46" s="793"/>
      <c r="K46" s="793"/>
      <c r="L46" s="794"/>
      <c r="M46" s="780" t="str">
        <f>IF((SUM(E45:E46)=0)," ",AVERAGE(E45:E46))</f>
        <v xml:space="preserve"> </v>
      </c>
      <c r="N46" s="781"/>
      <c r="O46" s="13"/>
    </row>
    <row r="47" spans="1:15" ht="13.5" thickBot="1" x14ac:dyDescent="0.25">
      <c r="A47" s="15"/>
      <c r="B47" s="16"/>
      <c r="C47" s="16"/>
      <c r="D47" s="16"/>
      <c r="E47" s="16"/>
      <c r="F47" s="16"/>
      <c r="G47" s="16"/>
      <c r="H47" s="16"/>
      <c r="I47" s="16"/>
      <c r="J47" s="16"/>
      <c r="K47" s="16"/>
      <c r="L47" s="16"/>
      <c r="M47" s="16"/>
      <c r="N47" s="16"/>
      <c r="O47" s="17"/>
    </row>
    <row r="48" spans="1:15" x14ac:dyDescent="0.2">
      <c r="A48" s="6"/>
      <c r="B48" s="6"/>
      <c r="C48" s="6"/>
      <c r="D48" s="6"/>
      <c r="E48" s="6"/>
      <c r="F48" s="6"/>
      <c r="G48" s="6"/>
      <c r="H48" s="6"/>
      <c r="I48" s="6"/>
      <c r="J48" s="6"/>
      <c r="K48" s="6"/>
      <c r="L48" s="6"/>
      <c r="M48" s="6"/>
      <c r="N48" s="6"/>
      <c r="O48" s="6"/>
    </row>
    <row r="49" s="6" customFormat="1" x14ac:dyDescent="0.2"/>
    <row r="50" s="71" customFormat="1" x14ac:dyDescent="0.2"/>
    <row r="51" s="71" customFormat="1" x14ac:dyDescent="0.2"/>
    <row r="52" s="71" customFormat="1" ht="12.75" customHeight="1" x14ac:dyDescent="0.2"/>
    <row r="53" s="71" customFormat="1" x14ac:dyDescent="0.2"/>
    <row r="54" s="71" customFormat="1" ht="12.75" customHeight="1" x14ac:dyDescent="0.2"/>
    <row r="55" s="71" customFormat="1" ht="26.25" customHeight="1" x14ac:dyDescent="0.2"/>
    <row r="56" s="71" customFormat="1" ht="12.75" customHeight="1" x14ac:dyDescent="0.2"/>
    <row r="57" s="71" customFormat="1" ht="36" customHeight="1" x14ac:dyDescent="0.2"/>
    <row r="58" s="71" customFormat="1" ht="12.75" customHeight="1" x14ac:dyDescent="0.2"/>
    <row r="59" s="71" customFormat="1" ht="36.75" customHeight="1" x14ac:dyDescent="0.2"/>
    <row r="60" s="71" customFormat="1" ht="12.75" customHeight="1" x14ac:dyDescent="0.2"/>
    <row r="61" s="71" customFormat="1" ht="29.25" customHeight="1" x14ac:dyDescent="0.2"/>
    <row r="62" s="71" customFormat="1" x14ac:dyDescent="0.2"/>
  </sheetData>
  <customSheetViews>
    <customSheetView guid="{FB45E732-85AD-4825-A950-9CD6E0F44EF3}" showPageBreaks="1" showRuler="0" topLeftCell="A18">
      <selection activeCell="E20" sqref="E20:N20"/>
      <rowBreaks count="2" manualBreakCount="2">
        <brk id="46" max="16383" man="1"/>
        <brk id="52" max="16383" man="1"/>
      </rowBreaks>
      <pageMargins left="0.75" right="0.75" top="0.51" bottom="0.19" header="0.25" footer="0.31"/>
      <pageSetup scale="96" orientation="portrait" horizontalDpi="4294967295" verticalDpi="300" r:id="rId1"/>
      <headerFooter alignWithMargins="0"/>
    </customSheetView>
  </customSheetViews>
  <mergeCells count="57">
    <mergeCell ref="B2:K2"/>
    <mergeCell ref="B4:H4"/>
    <mergeCell ref="F45:H46"/>
    <mergeCell ref="B40:C41"/>
    <mergeCell ref="D29:E29"/>
    <mergeCell ref="B16:B29"/>
    <mergeCell ref="D16:E16"/>
    <mergeCell ref="D19:E19"/>
    <mergeCell ref="D21:E21"/>
    <mergeCell ref="D27:E27"/>
    <mergeCell ref="D28:E28"/>
    <mergeCell ref="D40:D41"/>
    <mergeCell ref="B38:C39"/>
    <mergeCell ref="B31:C31"/>
    <mergeCell ref="B34:C35"/>
    <mergeCell ref="B36:C37"/>
    <mergeCell ref="B32:C33"/>
    <mergeCell ref="I46:L46"/>
    <mergeCell ref="F29:N29"/>
    <mergeCell ref="E36:N37"/>
    <mergeCell ref="D36:D37"/>
    <mergeCell ref="E40:N41"/>
    <mergeCell ref="D32:D33"/>
    <mergeCell ref="E32:N33"/>
    <mergeCell ref="E31:N31"/>
    <mergeCell ref="D38:D39"/>
    <mergeCell ref="E38:N39"/>
    <mergeCell ref="D34:D35"/>
    <mergeCell ref="E34:N35"/>
    <mergeCell ref="F28:N28"/>
    <mergeCell ref="M46:N46"/>
    <mergeCell ref="B5:N9"/>
    <mergeCell ref="B15:N15"/>
    <mergeCell ref="B11:N11"/>
    <mergeCell ref="B12:N12"/>
    <mergeCell ref="B13:N13"/>
    <mergeCell ref="B14:N14"/>
    <mergeCell ref="F24:N24"/>
    <mergeCell ref="F27:N27"/>
    <mergeCell ref="F20:N20"/>
    <mergeCell ref="F23:N23"/>
    <mergeCell ref="F25:N25"/>
    <mergeCell ref="F21:N21"/>
    <mergeCell ref="F22:N22"/>
    <mergeCell ref="F16:N16"/>
    <mergeCell ref="D26:E26"/>
    <mergeCell ref="F17:N17"/>
    <mergeCell ref="F18:N18"/>
    <mergeCell ref="F19:N19"/>
    <mergeCell ref="D18:E18"/>
    <mergeCell ref="D17:E17"/>
    <mergeCell ref="F26:N26"/>
    <mergeCell ref="D24:E24"/>
    <mergeCell ref="D20:E20"/>
    <mergeCell ref="D25:E25"/>
    <mergeCell ref="D22:E22"/>
    <mergeCell ref="D23:E23"/>
  </mergeCells>
  <phoneticPr fontId="0" type="noConversion"/>
  <pageMargins left="0.75" right="0.75" top="0.74" bottom="0.19" header="0.25" footer="0.31"/>
  <pageSetup scale="96" orientation="portrait" horizontalDpi="4294967295" verticalDpi="300" r:id="rId2"/>
  <headerFooter alignWithMargins="0"/>
  <rowBreaks count="1" manualBreakCount="1">
    <brk id="49"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Layout" topLeftCell="A15" zoomScaleNormal="100" zoomScaleSheetLayoutView="100" workbookViewId="0">
      <selection activeCell="C28" sqref="C28"/>
    </sheetView>
  </sheetViews>
  <sheetFormatPr defaultRowHeight="12.75" x14ac:dyDescent="0.2"/>
  <cols>
    <col min="1" max="1" width="1.85546875" customWidth="1"/>
    <col min="2" max="2" width="4.7109375" customWidth="1"/>
    <col min="3" max="3" width="8.42578125" customWidth="1"/>
    <col min="4" max="4" width="7.28515625" customWidth="1"/>
    <col min="5" max="5" width="6.28515625" customWidth="1"/>
    <col min="6" max="6" width="6.140625" customWidth="1"/>
    <col min="7" max="7" width="5.7109375" customWidth="1"/>
    <col min="8" max="8" width="5.85546875" customWidth="1"/>
    <col min="9" max="9" width="3.7109375" customWidth="1"/>
    <col min="10" max="10" width="0.85546875" customWidth="1"/>
    <col min="11" max="11" width="1" customWidth="1"/>
    <col min="12" max="12" width="7.5703125" customWidth="1"/>
    <col min="13" max="13" width="7.7109375" customWidth="1"/>
    <col min="14" max="14" width="6.28515625" customWidth="1"/>
    <col min="15" max="15" width="5.85546875" customWidth="1"/>
    <col min="16" max="16" width="5.5703125" customWidth="1"/>
    <col min="17" max="17" width="6.140625" customWidth="1"/>
    <col min="18" max="18" width="3.28515625" customWidth="1"/>
  </cols>
  <sheetData>
    <row r="1" spans="1:18" ht="19.899999999999999" customHeight="1" x14ac:dyDescent="0.25">
      <c r="A1" s="56"/>
      <c r="B1" s="723" t="s">
        <v>446</v>
      </c>
      <c r="C1" s="723"/>
      <c r="D1" s="723"/>
      <c r="E1" s="723"/>
      <c r="F1" s="723"/>
      <c r="G1" s="723"/>
      <c r="H1" s="723"/>
      <c r="I1" s="723"/>
      <c r="J1" s="723"/>
      <c r="K1" s="723"/>
      <c r="L1" s="723"/>
      <c r="M1" s="723"/>
      <c r="N1" s="723"/>
      <c r="O1" s="723"/>
      <c r="P1" s="723"/>
      <c r="Q1" s="43"/>
      <c r="R1" s="11"/>
    </row>
    <row r="2" spans="1:18" ht="12.75" customHeight="1" x14ac:dyDescent="0.2">
      <c r="A2" s="14"/>
      <c r="B2" s="865" t="s">
        <v>512</v>
      </c>
      <c r="C2" s="866"/>
      <c r="D2" s="866"/>
      <c r="E2" s="866"/>
      <c r="F2" s="866"/>
      <c r="G2" s="866"/>
      <c r="H2" s="866"/>
      <c r="I2" s="866"/>
      <c r="J2" s="866"/>
      <c r="K2" s="866"/>
      <c r="L2" s="866"/>
      <c r="M2" s="866"/>
      <c r="N2" s="866"/>
      <c r="O2" s="866"/>
      <c r="P2" s="866"/>
      <c r="Q2" s="867"/>
      <c r="R2" s="200"/>
    </row>
    <row r="3" spans="1:18" ht="12.75" customHeight="1" x14ac:dyDescent="0.2">
      <c r="A3" s="14"/>
      <c r="B3" s="868"/>
      <c r="C3" s="869"/>
      <c r="D3" s="869"/>
      <c r="E3" s="869"/>
      <c r="F3" s="869"/>
      <c r="G3" s="869"/>
      <c r="H3" s="869"/>
      <c r="I3" s="869"/>
      <c r="J3" s="869"/>
      <c r="K3" s="869"/>
      <c r="L3" s="869"/>
      <c r="M3" s="869"/>
      <c r="N3" s="869"/>
      <c r="O3" s="869"/>
      <c r="P3" s="869"/>
      <c r="Q3" s="870"/>
      <c r="R3" s="200"/>
    </row>
    <row r="4" spans="1:18" ht="12" customHeight="1" x14ac:dyDescent="0.2">
      <c r="A4" s="14"/>
      <c r="B4" s="868"/>
      <c r="C4" s="869"/>
      <c r="D4" s="869"/>
      <c r="E4" s="869"/>
      <c r="F4" s="869"/>
      <c r="G4" s="869"/>
      <c r="H4" s="869"/>
      <c r="I4" s="869"/>
      <c r="J4" s="869"/>
      <c r="K4" s="869"/>
      <c r="L4" s="869"/>
      <c r="M4" s="869"/>
      <c r="N4" s="869"/>
      <c r="O4" s="869"/>
      <c r="P4" s="869"/>
      <c r="Q4" s="870"/>
      <c r="R4" s="200"/>
    </row>
    <row r="5" spans="1:18" ht="17.25" customHeight="1" x14ac:dyDescent="0.2">
      <c r="A5" s="14"/>
      <c r="B5" s="868"/>
      <c r="C5" s="869"/>
      <c r="D5" s="869"/>
      <c r="E5" s="869"/>
      <c r="F5" s="869"/>
      <c r="G5" s="869"/>
      <c r="H5" s="869"/>
      <c r="I5" s="869"/>
      <c r="J5" s="869"/>
      <c r="K5" s="869"/>
      <c r="L5" s="869"/>
      <c r="M5" s="869"/>
      <c r="N5" s="869"/>
      <c r="O5" s="869"/>
      <c r="P5" s="869"/>
      <c r="Q5" s="870"/>
      <c r="R5" s="200"/>
    </row>
    <row r="6" spans="1:18" ht="64.900000000000006" customHeight="1" x14ac:dyDescent="0.2">
      <c r="A6" s="14"/>
      <c r="B6" s="871"/>
      <c r="C6" s="872"/>
      <c r="D6" s="872"/>
      <c r="E6" s="872"/>
      <c r="F6" s="872"/>
      <c r="G6" s="872"/>
      <c r="H6" s="872"/>
      <c r="I6" s="872"/>
      <c r="J6" s="872"/>
      <c r="K6" s="872"/>
      <c r="L6" s="872"/>
      <c r="M6" s="872"/>
      <c r="N6" s="872"/>
      <c r="O6" s="872"/>
      <c r="P6" s="872"/>
      <c r="Q6" s="873"/>
      <c r="R6" s="200"/>
    </row>
    <row r="7" spans="1:18" ht="6.75" customHeight="1" x14ac:dyDescent="0.2">
      <c r="A7" s="14"/>
      <c r="B7" s="386"/>
      <c r="C7" s="386"/>
      <c r="D7" s="386"/>
      <c r="E7" s="386"/>
      <c r="F7" s="386"/>
      <c r="G7" s="386"/>
      <c r="H7" s="386"/>
      <c r="I7" s="386"/>
      <c r="J7" s="387"/>
      <c r="K7" s="387"/>
      <c r="L7" s="386"/>
      <c r="M7" s="387"/>
      <c r="N7" s="386"/>
      <c r="O7" s="386"/>
      <c r="P7" s="386"/>
      <c r="Q7" s="386"/>
      <c r="R7" s="12"/>
    </row>
    <row r="8" spans="1:18" ht="15.95" customHeight="1" x14ac:dyDescent="0.2">
      <c r="A8" s="14"/>
      <c r="B8" s="783" t="s">
        <v>1</v>
      </c>
      <c r="C8" s="783"/>
      <c r="D8" s="783"/>
      <c r="E8" s="783"/>
      <c r="F8" s="783"/>
      <c r="G8" s="783"/>
      <c r="H8" s="783"/>
      <c r="I8" s="783"/>
      <c r="J8" s="783"/>
      <c r="K8" s="783"/>
      <c r="L8" s="783"/>
      <c r="M8" s="783"/>
      <c r="N8" s="783"/>
      <c r="O8" s="783"/>
      <c r="P8" s="783"/>
      <c r="Q8" s="783"/>
      <c r="R8" s="12"/>
    </row>
    <row r="9" spans="1:18" ht="192.6" customHeight="1" x14ac:dyDescent="0.2">
      <c r="A9" s="14"/>
      <c r="B9" s="784" t="s">
        <v>518</v>
      </c>
      <c r="C9" s="785"/>
      <c r="D9" s="785"/>
      <c r="E9" s="785"/>
      <c r="F9" s="785"/>
      <c r="G9" s="785"/>
      <c r="H9" s="785"/>
      <c r="I9" s="785"/>
      <c r="J9" s="785"/>
      <c r="K9" s="785"/>
      <c r="L9" s="785"/>
      <c r="M9" s="785"/>
      <c r="N9" s="785"/>
      <c r="O9" s="785"/>
      <c r="P9" s="785"/>
      <c r="Q9" s="785"/>
      <c r="R9" s="199"/>
    </row>
    <row r="10" spans="1:18" ht="11.45" customHeight="1" thickBot="1" x14ac:dyDescent="0.25">
      <c r="A10" s="14"/>
      <c r="B10" s="427"/>
      <c r="C10" s="427"/>
      <c r="D10" s="427"/>
      <c r="E10" s="427"/>
      <c r="F10" s="427"/>
      <c r="G10" s="427"/>
      <c r="H10" s="427"/>
      <c r="I10" s="427"/>
      <c r="J10" s="427"/>
      <c r="K10" s="427"/>
      <c r="L10" s="427"/>
      <c r="M10" s="427"/>
      <c r="N10" s="427"/>
      <c r="O10" s="427"/>
      <c r="P10" s="427"/>
      <c r="Q10" s="427"/>
      <c r="R10" s="12"/>
    </row>
    <row r="11" spans="1:18" ht="8.4499999999999993" customHeight="1" thickTop="1" x14ac:dyDescent="0.2">
      <c r="A11" s="414"/>
      <c r="B11" s="411"/>
      <c r="C11" s="411"/>
      <c r="D11" s="411"/>
      <c r="E11" s="394"/>
      <c r="F11" s="395"/>
      <c r="G11" s="395"/>
      <c r="H11" s="395"/>
      <c r="I11" s="395"/>
      <c r="J11" s="395"/>
      <c r="K11" s="395"/>
      <c r="L11" s="395"/>
      <c r="M11" s="395"/>
      <c r="N11" s="395"/>
      <c r="O11" s="395"/>
      <c r="P11" s="395"/>
      <c r="Q11" s="395"/>
      <c r="R11" s="12"/>
    </row>
    <row r="12" spans="1:18" ht="15.6" customHeight="1" x14ac:dyDescent="0.2">
      <c r="A12" s="414"/>
      <c r="B12" s="826" t="s">
        <v>492</v>
      </c>
      <c r="C12" s="827"/>
      <c r="D12" s="827"/>
      <c r="E12" s="828"/>
      <c r="F12" s="395"/>
      <c r="G12" s="395"/>
      <c r="H12" s="395"/>
      <c r="I12" s="395"/>
      <c r="J12" s="395"/>
      <c r="K12" s="395"/>
      <c r="L12" s="395"/>
      <c r="M12" s="395"/>
      <c r="N12" s="395"/>
      <c r="O12" s="395"/>
      <c r="P12" s="395"/>
      <c r="Q12" s="395"/>
      <c r="R12" s="12"/>
    </row>
    <row r="13" spans="1:18" ht="10.15" customHeight="1" thickBot="1" x14ac:dyDescent="0.25">
      <c r="A13" s="414"/>
      <c r="B13" s="27"/>
      <c r="F13" s="395"/>
      <c r="G13" s="395"/>
      <c r="H13" s="395"/>
      <c r="I13" s="395"/>
      <c r="J13" s="395"/>
      <c r="K13" s="395"/>
      <c r="L13" s="395"/>
      <c r="M13" s="395"/>
      <c r="N13" s="395"/>
      <c r="O13" s="395"/>
      <c r="P13" s="395"/>
      <c r="Q13" s="395"/>
      <c r="R13" s="12"/>
    </row>
    <row r="14" spans="1:18" ht="14.45" customHeight="1" x14ac:dyDescent="0.2">
      <c r="A14" s="414"/>
      <c r="B14" s="835"/>
      <c r="C14" s="829" t="s">
        <v>493</v>
      </c>
      <c r="D14" s="830"/>
      <c r="E14" s="830"/>
      <c r="F14" s="830"/>
      <c r="G14" s="830"/>
      <c r="H14" s="395"/>
      <c r="I14" s="395"/>
      <c r="J14" s="395"/>
      <c r="K14" s="395"/>
      <c r="L14" s="395"/>
      <c r="M14" s="395"/>
      <c r="N14" s="395"/>
      <c r="O14" s="395"/>
      <c r="P14" s="395"/>
      <c r="Q14" s="395"/>
      <c r="R14" s="12"/>
    </row>
    <row r="15" spans="1:18" ht="12.6" customHeight="1" thickBot="1" x14ac:dyDescent="0.25">
      <c r="A15" s="414"/>
      <c r="B15" s="836"/>
      <c r="C15" s="829"/>
      <c r="D15" s="830"/>
      <c r="E15" s="830"/>
      <c r="F15" s="830"/>
      <c r="G15" s="830"/>
      <c r="H15" s="395"/>
      <c r="I15" s="395"/>
      <c r="J15" s="395"/>
      <c r="K15" s="395"/>
      <c r="L15" s="395"/>
      <c r="M15" s="395"/>
      <c r="N15" s="395"/>
      <c r="O15" s="395"/>
      <c r="P15" s="395"/>
      <c r="Q15" s="395"/>
      <c r="R15" s="12"/>
    </row>
    <row r="16" spans="1:18" ht="7.15" customHeight="1" thickBot="1" x14ac:dyDescent="0.25">
      <c r="A16" s="414"/>
      <c r="B16" s="411"/>
      <c r="C16" s="411"/>
      <c r="D16" s="411"/>
      <c r="E16" s="394"/>
      <c r="F16" s="415"/>
      <c r="G16" s="415"/>
      <c r="H16" s="415"/>
      <c r="I16" s="415"/>
      <c r="J16" s="415"/>
      <c r="K16" s="415"/>
      <c r="L16" s="415"/>
      <c r="M16" s="415"/>
      <c r="N16" s="415"/>
      <c r="O16" s="415"/>
      <c r="P16" s="415"/>
      <c r="Q16" s="415"/>
      <c r="R16" s="12"/>
    </row>
    <row r="17" spans="1:18" ht="24" customHeight="1" thickBot="1" x14ac:dyDescent="0.25">
      <c r="A17" s="14"/>
      <c r="B17" s="733" t="s">
        <v>390</v>
      </c>
      <c r="C17" s="734"/>
      <c r="D17" s="863" t="s">
        <v>517</v>
      </c>
      <c r="E17" s="864"/>
      <c r="F17" s="855" t="s">
        <v>398</v>
      </c>
      <c r="G17" s="855"/>
      <c r="H17" s="855"/>
      <c r="I17" s="855"/>
      <c r="J17" s="855"/>
      <c r="K17" s="855"/>
      <c r="L17" s="855"/>
      <c r="M17" s="855"/>
      <c r="N17" s="855"/>
      <c r="O17" s="855"/>
      <c r="P17" s="855"/>
      <c r="Q17" s="856"/>
      <c r="R17" s="416"/>
    </row>
    <row r="18" spans="1:18" ht="32.450000000000003" customHeight="1" x14ac:dyDescent="0.2">
      <c r="A18" s="14"/>
      <c r="B18" s="876" t="s">
        <v>264</v>
      </c>
      <c r="C18" s="877"/>
      <c r="D18" s="861" t="s">
        <v>186</v>
      </c>
      <c r="E18" s="862"/>
      <c r="F18" s="857" t="s">
        <v>392</v>
      </c>
      <c r="G18" s="858"/>
      <c r="H18" s="858"/>
      <c r="I18" s="858"/>
      <c r="J18" s="858"/>
      <c r="K18" s="858"/>
      <c r="L18" s="858"/>
      <c r="M18" s="858"/>
      <c r="N18" s="858"/>
      <c r="O18" s="858"/>
      <c r="P18" s="858"/>
      <c r="Q18" s="859"/>
      <c r="R18" s="152"/>
    </row>
    <row r="19" spans="1:18" ht="64.900000000000006" customHeight="1" x14ac:dyDescent="0.2">
      <c r="A19" s="14"/>
      <c r="B19" s="842" t="s">
        <v>265</v>
      </c>
      <c r="C19" s="843"/>
      <c r="D19" s="851" t="s">
        <v>269</v>
      </c>
      <c r="E19" s="852"/>
      <c r="F19" s="860" t="s">
        <v>393</v>
      </c>
      <c r="G19" s="799"/>
      <c r="H19" s="799"/>
      <c r="I19" s="799"/>
      <c r="J19" s="799"/>
      <c r="K19" s="799"/>
      <c r="L19" s="799"/>
      <c r="M19" s="799"/>
      <c r="N19" s="799"/>
      <c r="O19" s="799"/>
      <c r="P19" s="799"/>
      <c r="Q19" s="800"/>
      <c r="R19" s="13"/>
    </row>
    <row r="20" spans="1:18" ht="42" customHeight="1" x14ac:dyDescent="0.2">
      <c r="A20" s="14"/>
      <c r="B20" s="842" t="s">
        <v>266</v>
      </c>
      <c r="C20" s="843"/>
      <c r="D20" s="851" t="s">
        <v>0</v>
      </c>
      <c r="E20" s="852"/>
      <c r="F20" s="846" t="s">
        <v>394</v>
      </c>
      <c r="G20" s="847"/>
      <c r="H20" s="847"/>
      <c r="I20" s="847"/>
      <c r="J20" s="847"/>
      <c r="K20" s="847"/>
      <c r="L20" s="847"/>
      <c r="M20" s="847"/>
      <c r="N20" s="847"/>
      <c r="O20" s="847"/>
      <c r="P20" s="847"/>
      <c r="Q20" s="848"/>
      <c r="R20" s="13"/>
    </row>
    <row r="21" spans="1:18" ht="42.6" customHeight="1" x14ac:dyDescent="0.2">
      <c r="A21" s="14"/>
      <c r="B21" s="842" t="s">
        <v>267</v>
      </c>
      <c r="C21" s="843"/>
      <c r="D21" s="851" t="s">
        <v>270</v>
      </c>
      <c r="E21" s="852"/>
      <c r="F21" s="846" t="s">
        <v>395</v>
      </c>
      <c r="G21" s="847"/>
      <c r="H21" s="847"/>
      <c r="I21" s="847"/>
      <c r="J21" s="847"/>
      <c r="K21" s="847"/>
      <c r="L21" s="847"/>
      <c r="M21" s="847"/>
      <c r="N21" s="847"/>
      <c r="O21" s="847"/>
      <c r="P21" s="847"/>
      <c r="Q21" s="848"/>
      <c r="R21" s="13"/>
    </row>
    <row r="22" spans="1:18" ht="12" customHeight="1" thickBot="1" x14ac:dyDescent="0.25">
      <c r="A22" s="14"/>
      <c r="B22" s="844" t="s">
        <v>268</v>
      </c>
      <c r="C22" s="845"/>
      <c r="D22" s="853" t="s">
        <v>271</v>
      </c>
      <c r="E22" s="854"/>
      <c r="F22" s="849" t="s">
        <v>397</v>
      </c>
      <c r="G22" s="849"/>
      <c r="H22" s="849"/>
      <c r="I22" s="849"/>
      <c r="J22" s="849"/>
      <c r="K22" s="849"/>
      <c r="L22" s="849"/>
      <c r="M22" s="849"/>
      <c r="N22" s="849"/>
      <c r="O22" s="849"/>
      <c r="P22" s="849"/>
      <c r="Q22" s="850"/>
      <c r="R22" s="13"/>
    </row>
    <row r="23" spans="1:18" ht="3" customHeight="1" x14ac:dyDescent="0.2">
      <c r="A23" s="14"/>
      <c r="B23" s="421"/>
      <c r="C23" s="421"/>
      <c r="D23" s="422"/>
      <c r="E23" s="422"/>
      <c r="F23" s="423"/>
      <c r="G23" s="423"/>
      <c r="H23" s="423"/>
      <c r="I23" s="423"/>
      <c r="J23" s="423"/>
      <c r="K23" s="423"/>
      <c r="L23" s="423"/>
      <c r="M23" s="423"/>
      <c r="N23" s="423"/>
      <c r="O23" s="423"/>
      <c r="P23" s="423"/>
      <c r="Q23" s="423"/>
      <c r="R23" s="13"/>
    </row>
    <row r="24" spans="1:18" ht="9.6" customHeight="1" x14ac:dyDescent="0.2">
      <c r="A24" s="14"/>
      <c r="B24" s="405"/>
      <c r="C24" s="405"/>
      <c r="D24" s="132"/>
      <c r="E24" s="132"/>
      <c r="F24" s="412"/>
      <c r="G24" s="412"/>
      <c r="H24" s="412"/>
      <c r="I24" s="412"/>
      <c r="J24" s="412"/>
      <c r="K24" s="412"/>
      <c r="L24" s="412"/>
      <c r="M24" s="412"/>
      <c r="N24" s="412"/>
      <c r="O24" s="412"/>
      <c r="P24" s="412"/>
      <c r="Q24" s="412"/>
      <c r="R24" s="13"/>
    </row>
    <row r="25" spans="1:18" ht="16.149999999999999" customHeight="1" thickBot="1" x14ac:dyDescent="0.25">
      <c r="A25" s="14"/>
      <c r="B25" s="882" t="s">
        <v>494</v>
      </c>
      <c r="C25" s="883"/>
      <c r="D25" s="883"/>
      <c r="E25" s="883"/>
      <c r="F25" s="884"/>
      <c r="G25" s="398"/>
      <c r="H25" s="399"/>
      <c r="I25" s="399"/>
      <c r="J25" s="399"/>
      <c r="K25" s="399"/>
      <c r="L25" s="399"/>
      <c r="M25" s="399"/>
      <c r="N25" s="399"/>
      <c r="O25" s="399"/>
      <c r="P25" s="399"/>
      <c r="Q25" s="399"/>
      <c r="R25" s="12"/>
    </row>
    <row r="26" spans="1:18" s="157" customFormat="1" ht="9" customHeight="1" thickBot="1" x14ac:dyDescent="0.25">
      <c r="A26" s="196"/>
      <c r="B26" s="428"/>
      <c r="C26" s="429"/>
      <c r="D26" s="430"/>
      <c r="E26" s="430"/>
      <c r="F26" s="431"/>
      <c r="G26" s="425"/>
      <c r="H26" s="789" t="s">
        <v>390</v>
      </c>
      <c r="I26" s="837"/>
      <c r="J26" s="840" t="s">
        <v>277</v>
      </c>
      <c r="K26" s="840"/>
      <c r="L26" s="840"/>
      <c r="M26" s="837"/>
      <c r="N26" s="831" t="s">
        <v>400</v>
      </c>
      <c r="O26" s="831"/>
      <c r="P26" s="831"/>
      <c r="Q26" s="832"/>
      <c r="R26" s="198"/>
    </row>
    <row r="27" spans="1:18" ht="24" customHeight="1" thickBot="1" x14ac:dyDescent="0.25">
      <c r="A27" s="14"/>
      <c r="B27" s="459"/>
      <c r="C27" s="406" t="s">
        <v>520</v>
      </c>
      <c r="D27" s="407"/>
      <c r="E27" s="408"/>
      <c r="G27" s="425"/>
      <c r="H27" s="838"/>
      <c r="I27" s="839"/>
      <c r="J27" s="841"/>
      <c r="K27" s="841"/>
      <c r="L27" s="841"/>
      <c r="M27" s="839"/>
      <c r="N27" s="833"/>
      <c r="O27" s="833"/>
      <c r="P27" s="833"/>
      <c r="Q27" s="834"/>
      <c r="R27" s="92"/>
    </row>
    <row r="28" spans="1:18" ht="13.9" customHeight="1" x14ac:dyDescent="0.2">
      <c r="A28" s="14"/>
      <c r="B28" s="2"/>
      <c r="G28" s="398"/>
      <c r="H28" s="876" t="s">
        <v>264</v>
      </c>
      <c r="I28" s="877"/>
      <c r="J28" s="890" t="s">
        <v>186</v>
      </c>
      <c r="K28" s="890"/>
      <c r="L28" s="890"/>
      <c r="M28" s="862"/>
      <c r="N28" s="878" t="s">
        <v>424</v>
      </c>
      <c r="O28" s="878"/>
      <c r="P28" s="878"/>
      <c r="Q28" s="879"/>
      <c r="R28" s="92"/>
    </row>
    <row r="29" spans="1:18" ht="13.9" customHeight="1" thickBot="1" x14ac:dyDescent="0.25">
      <c r="A29" s="14"/>
      <c r="B29" s="2"/>
      <c r="F29" s="398"/>
      <c r="G29" s="398"/>
      <c r="H29" s="842" t="s">
        <v>265</v>
      </c>
      <c r="I29" s="843"/>
      <c r="J29" s="887" t="s">
        <v>269</v>
      </c>
      <c r="K29" s="887"/>
      <c r="L29" s="887"/>
      <c r="M29" s="852"/>
      <c r="N29" s="874" t="s">
        <v>425</v>
      </c>
      <c r="O29" s="874"/>
      <c r="P29" s="874"/>
      <c r="Q29" s="875"/>
      <c r="R29" s="92"/>
    </row>
    <row r="30" spans="1:18" ht="13.15" customHeight="1" x14ac:dyDescent="0.2">
      <c r="A30" s="14"/>
      <c r="B30" s="885"/>
      <c r="C30" s="880" t="s">
        <v>494</v>
      </c>
      <c r="D30" s="881"/>
      <c r="E30" s="881"/>
      <c r="F30" s="881"/>
      <c r="G30" s="398"/>
      <c r="H30" s="842" t="s">
        <v>266</v>
      </c>
      <c r="I30" s="843"/>
      <c r="J30" s="888" t="s">
        <v>0</v>
      </c>
      <c r="K30" s="888"/>
      <c r="L30" s="888"/>
      <c r="M30" s="889"/>
      <c r="N30" s="874" t="s">
        <v>426</v>
      </c>
      <c r="O30" s="874"/>
      <c r="P30" s="874"/>
      <c r="Q30" s="875"/>
      <c r="R30" s="92"/>
    </row>
    <row r="31" spans="1:18" ht="12.75" customHeight="1" thickBot="1" x14ac:dyDescent="0.25">
      <c r="A31" s="14"/>
      <c r="B31" s="886"/>
      <c r="C31" s="880"/>
      <c r="D31" s="881"/>
      <c r="E31" s="881"/>
      <c r="F31" s="881"/>
      <c r="G31" s="398"/>
      <c r="H31" s="893" t="s">
        <v>267</v>
      </c>
      <c r="I31" s="894"/>
      <c r="J31" s="887" t="s">
        <v>270</v>
      </c>
      <c r="K31" s="887"/>
      <c r="L31" s="887"/>
      <c r="M31" s="852"/>
      <c r="N31" s="874" t="s">
        <v>386</v>
      </c>
      <c r="O31" s="874"/>
      <c r="P31" s="874"/>
      <c r="Q31" s="875"/>
      <c r="R31" s="92"/>
    </row>
    <row r="32" spans="1:18" ht="12.75" customHeight="1" thickBot="1" x14ac:dyDescent="0.25">
      <c r="A32" s="14"/>
      <c r="B32" s="208"/>
      <c r="C32" s="396"/>
      <c r="D32" s="397"/>
      <c r="E32" s="397"/>
      <c r="F32" s="398"/>
      <c r="G32" s="398"/>
      <c r="H32" s="844" t="s">
        <v>268</v>
      </c>
      <c r="I32" s="845"/>
      <c r="J32" s="895" t="s">
        <v>271</v>
      </c>
      <c r="K32" s="895"/>
      <c r="L32" s="895"/>
      <c r="M32" s="854"/>
      <c r="N32" s="891" t="s">
        <v>427</v>
      </c>
      <c r="O32" s="891"/>
      <c r="P32" s="891"/>
      <c r="Q32" s="892"/>
      <c r="R32" s="92"/>
    </row>
    <row r="33" spans="1:18" s="260" customFormat="1" ht="10.9" customHeight="1" thickBot="1" x14ac:dyDescent="0.25">
      <c r="A33" s="15"/>
      <c r="B33" s="67"/>
      <c r="C33" s="417"/>
      <c r="D33" s="418"/>
      <c r="E33" s="418"/>
      <c r="F33" s="419"/>
      <c r="G33" s="419"/>
      <c r="H33" s="410"/>
      <c r="I33" s="410"/>
      <c r="J33" s="410"/>
      <c r="K33" s="410"/>
      <c r="L33" s="420"/>
      <c r="M33" s="420"/>
      <c r="N33" s="388"/>
      <c r="O33" s="388"/>
      <c r="P33" s="388"/>
      <c r="Q33" s="388"/>
      <c r="R33" s="144"/>
    </row>
    <row r="34" spans="1:18" s="71" customFormat="1" ht="12.75" customHeight="1" x14ac:dyDescent="0.2"/>
    <row r="35" spans="1:18" s="71" customFormat="1" ht="36.75" customHeight="1" x14ac:dyDescent="0.2"/>
    <row r="36" spans="1:18" s="71" customFormat="1" ht="12.75" customHeight="1" x14ac:dyDescent="0.2"/>
    <row r="37" spans="1:18" s="71" customFormat="1" ht="29.25" customHeight="1" x14ac:dyDescent="0.2"/>
    <row r="38" spans="1:18" s="71" customFormat="1" x14ac:dyDescent="0.2"/>
  </sheetData>
  <mergeCells count="46">
    <mergeCell ref="N31:Q31"/>
    <mergeCell ref="N32:Q32"/>
    <mergeCell ref="H29:I29"/>
    <mergeCell ref="H30:I30"/>
    <mergeCell ref="H31:I31"/>
    <mergeCell ref="H32:I32"/>
    <mergeCell ref="N29:Q29"/>
    <mergeCell ref="J32:M32"/>
    <mergeCell ref="B1:P1"/>
    <mergeCell ref="B2:Q6"/>
    <mergeCell ref="B8:Q8"/>
    <mergeCell ref="B9:Q9"/>
    <mergeCell ref="N30:Q30"/>
    <mergeCell ref="H28:I28"/>
    <mergeCell ref="N28:Q28"/>
    <mergeCell ref="C30:F31"/>
    <mergeCell ref="B25:F25"/>
    <mergeCell ref="B30:B31"/>
    <mergeCell ref="J31:M31"/>
    <mergeCell ref="J30:M30"/>
    <mergeCell ref="J29:M29"/>
    <mergeCell ref="J28:M28"/>
    <mergeCell ref="B18:C18"/>
    <mergeCell ref="B19:C19"/>
    <mergeCell ref="F17:Q17"/>
    <mergeCell ref="F18:Q18"/>
    <mergeCell ref="F19:Q19"/>
    <mergeCell ref="D18:E18"/>
    <mergeCell ref="D19:E19"/>
    <mergeCell ref="D17:E17"/>
    <mergeCell ref="B12:E12"/>
    <mergeCell ref="C14:G15"/>
    <mergeCell ref="N26:Q27"/>
    <mergeCell ref="B14:B15"/>
    <mergeCell ref="H26:I27"/>
    <mergeCell ref="J26:M27"/>
    <mergeCell ref="B20:C20"/>
    <mergeCell ref="B21:C21"/>
    <mergeCell ref="B22:C22"/>
    <mergeCell ref="F20:Q20"/>
    <mergeCell ref="F21:Q21"/>
    <mergeCell ref="F22:Q22"/>
    <mergeCell ref="D20:E20"/>
    <mergeCell ref="D21:E21"/>
    <mergeCell ref="D22:E22"/>
    <mergeCell ref="B17:C17"/>
  </mergeCells>
  <pageMargins left="0.75" right="0.75" top="0.55555555555555558" bottom="0.31944444444444442" header="0.25" footer="0.23"/>
  <pageSetup scale="96" orientation="portrait" horizontalDpi="4294967295"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view="pageLayout" topLeftCell="A17" zoomScaleNormal="100" zoomScaleSheetLayoutView="100" workbookViewId="0">
      <selection activeCell="J10" sqref="J10:M10"/>
    </sheetView>
  </sheetViews>
  <sheetFormatPr defaultRowHeight="12.75" x14ac:dyDescent="0.2"/>
  <cols>
    <col min="1" max="1" width="1.85546875" customWidth="1"/>
    <col min="2" max="2" width="4.85546875" customWidth="1"/>
    <col min="3" max="3" width="4.140625" customWidth="1"/>
    <col min="4" max="4" width="6.85546875" customWidth="1"/>
    <col min="5" max="5" width="7.140625" customWidth="1"/>
    <col min="6" max="7" width="6.7109375" customWidth="1"/>
    <col min="8" max="8" width="6.85546875" customWidth="1"/>
    <col min="9" max="9" width="3.28515625" customWidth="1"/>
    <col min="10" max="10" width="1" customWidth="1"/>
    <col min="11" max="11" width="1.28515625" customWidth="1"/>
    <col min="12" max="12" width="6.5703125" customWidth="1"/>
    <col min="13" max="13" width="6.28515625" customWidth="1"/>
    <col min="14" max="14" width="0.85546875" customWidth="1"/>
    <col min="15" max="15" width="1.7109375" customWidth="1"/>
    <col min="16" max="16" width="2.85546875" customWidth="1"/>
    <col min="17" max="18" width="1.7109375" customWidth="1"/>
    <col min="19" max="19" width="1.42578125" customWidth="1"/>
    <col min="20" max="20" width="2.85546875" customWidth="1"/>
    <col min="21" max="21" width="2.7109375" customWidth="1"/>
    <col min="22" max="22" width="7.28515625" customWidth="1"/>
    <col min="23" max="23" width="3.28515625" customWidth="1"/>
  </cols>
  <sheetData>
    <row r="1" spans="1:23" ht="22.15" customHeight="1" x14ac:dyDescent="0.25">
      <c r="A1" s="56"/>
      <c r="B1" s="723" t="s">
        <v>447</v>
      </c>
      <c r="C1" s="723"/>
      <c r="D1" s="723"/>
      <c r="E1" s="723"/>
      <c r="F1" s="723"/>
      <c r="G1" s="723"/>
      <c r="H1" s="723"/>
      <c r="I1" s="723"/>
      <c r="J1" s="723"/>
      <c r="K1" s="723"/>
      <c r="L1" s="723"/>
      <c r="M1" s="723"/>
      <c r="N1" s="723"/>
      <c r="O1" s="723"/>
      <c r="P1" s="723"/>
      <c r="Q1" s="723"/>
      <c r="R1" s="723"/>
      <c r="S1" s="723"/>
      <c r="T1" s="723"/>
      <c r="U1" s="723"/>
      <c r="V1" s="43"/>
      <c r="W1" s="11"/>
    </row>
    <row r="2" spans="1:23" ht="5.45" customHeight="1" x14ac:dyDescent="0.2">
      <c r="A2" s="14"/>
      <c r="B2" s="94"/>
      <c r="C2" s="94"/>
      <c r="D2" s="94"/>
      <c r="E2" s="94"/>
      <c r="F2" s="94"/>
      <c r="G2" s="94"/>
      <c r="I2" s="94"/>
      <c r="J2" s="94"/>
      <c r="K2" s="94"/>
      <c r="L2" s="94"/>
      <c r="M2" s="94"/>
      <c r="N2" s="94"/>
      <c r="O2" s="94"/>
      <c r="P2" s="94"/>
      <c r="Q2" s="94"/>
      <c r="R2" s="94"/>
      <c r="S2" s="94"/>
      <c r="T2" s="94"/>
      <c r="U2" s="94"/>
      <c r="V2" s="94"/>
      <c r="W2" s="200"/>
    </row>
    <row r="3" spans="1:23" ht="12.6" customHeight="1" x14ac:dyDescent="0.2">
      <c r="A3" s="14"/>
      <c r="B3" s="882" t="s">
        <v>429</v>
      </c>
      <c r="C3" s="883"/>
      <c r="D3" s="883"/>
      <c r="E3" s="883"/>
      <c r="F3" s="884"/>
      <c r="G3" s="398"/>
      <c r="H3" s="462" t="s">
        <v>402</v>
      </c>
      <c r="I3" s="398"/>
      <c r="J3" s="398"/>
      <c r="K3" s="398"/>
      <c r="L3" s="398"/>
      <c r="M3" s="398"/>
      <c r="N3" s="398"/>
      <c r="O3" s="398"/>
      <c r="P3" s="398"/>
      <c r="Q3" s="398"/>
      <c r="R3" s="398"/>
      <c r="S3" s="398"/>
      <c r="T3" s="398"/>
      <c r="U3" s="398"/>
      <c r="V3" s="398"/>
      <c r="W3" s="425"/>
    </row>
    <row r="4" spans="1:23" ht="3.6" customHeight="1" thickBot="1" x14ac:dyDescent="0.25">
      <c r="A4" s="14"/>
      <c r="B4" s="433"/>
      <c r="C4" s="433"/>
      <c r="D4" s="433"/>
      <c r="E4" s="433"/>
      <c r="F4" s="433"/>
      <c r="G4" s="398"/>
      <c r="H4" s="399"/>
      <c r="I4" s="398"/>
      <c r="J4" s="398"/>
      <c r="K4" s="398"/>
      <c r="L4" s="398"/>
      <c r="M4" s="398"/>
      <c r="N4" s="398"/>
      <c r="O4" s="398"/>
      <c r="P4" s="398"/>
      <c r="Q4" s="398"/>
      <c r="R4" s="398"/>
      <c r="S4" s="398"/>
      <c r="T4" s="398"/>
      <c r="U4" s="398"/>
      <c r="V4" s="398"/>
      <c r="W4" s="425"/>
    </row>
    <row r="5" spans="1:23" ht="27" customHeight="1" thickTop="1" thickBot="1" x14ac:dyDescent="0.25">
      <c r="A5" s="14"/>
      <c r="B5" s="957" t="s">
        <v>391</v>
      </c>
      <c r="C5" s="957"/>
      <c r="D5" s="460"/>
      <c r="E5" s="460"/>
      <c r="F5" s="460"/>
      <c r="G5" s="432"/>
      <c r="H5" s="432"/>
      <c r="I5" s="899"/>
      <c r="J5" s="900"/>
      <c r="K5" s="901"/>
      <c r="L5" s="432"/>
      <c r="M5" s="432"/>
      <c r="N5" s="398"/>
      <c r="O5" s="902" t="str">
        <f>IF(D5=0," ",AVERAGE(D5:M5))</f>
        <v xml:space="preserve"> </v>
      </c>
      <c r="P5" s="903"/>
      <c r="Q5" s="904"/>
      <c r="R5" s="398"/>
      <c r="S5" s="398"/>
      <c r="T5" s="398"/>
      <c r="U5" s="398"/>
      <c r="V5" s="398"/>
      <c r="W5" s="425"/>
    </row>
    <row r="6" spans="1:23" ht="12" customHeight="1" x14ac:dyDescent="0.2">
      <c r="A6" s="14"/>
      <c r="B6" s="978" t="s">
        <v>396</v>
      </c>
      <c r="C6" s="978"/>
      <c r="D6" s="404">
        <v>1</v>
      </c>
      <c r="E6" s="404">
        <v>2</v>
      </c>
      <c r="F6" s="404">
        <v>3</v>
      </c>
      <c r="G6" s="434">
        <v>4</v>
      </c>
      <c r="H6" s="404">
        <v>5</v>
      </c>
      <c r="I6" s="915">
        <v>6</v>
      </c>
      <c r="J6" s="915"/>
      <c r="K6" s="915"/>
      <c r="L6" s="404">
        <v>7</v>
      </c>
      <c r="M6" s="404">
        <v>8</v>
      </c>
      <c r="N6" s="2"/>
      <c r="O6" s="905" t="s">
        <v>408</v>
      </c>
      <c r="P6" s="905"/>
      <c r="Q6" s="905"/>
      <c r="R6" s="905"/>
      <c r="S6" s="905"/>
      <c r="T6" s="905"/>
      <c r="U6" s="905"/>
      <c r="V6" s="424"/>
      <c r="W6" s="13"/>
    </row>
    <row r="7" spans="1:23" ht="3" customHeight="1" x14ac:dyDescent="0.2">
      <c r="A7" s="14"/>
      <c r="H7" s="398"/>
      <c r="W7" s="13"/>
    </row>
    <row r="8" spans="1:23" ht="3" customHeight="1" thickBot="1" x14ac:dyDescent="0.25">
      <c r="A8" s="14"/>
      <c r="H8" s="398"/>
      <c r="V8" s="16"/>
      <c r="W8" s="13"/>
    </row>
    <row r="9" spans="1:23" ht="24.6" customHeight="1" thickBot="1" x14ac:dyDescent="0.25">
      <c r="A9" s="14"/>
      <c r="H9" s="733" t="s">
        <v>390</v>
      </c>
      <c r="I9" s="918"/>
      <c r="J9" s="958" t="s">
        <v>517</v>
      </c>
      <c r="K9" s="959"/>
      <c r="L9" s="959"/>
      <c r="M9" s="960"/>
      <c r="N9" s="916" t="s">
        <v>399</v>
      </c>
      <c r="O9" s="916"/>
      <c r="P9" s="916"/>
      <c r="Q9" s="916"/>
      <c r="R9" s="916"/>
      <c r="S9" s="916"/>
      <c r="T9" s="916"/>
      <c r="U9" s="916"/>
      <c r="V9" s="917"/>
      <c r="W9" s="426"/>
    </row>
    <row r="10" spans="1:23" ht="13.9" customHeight="1" x14ac:dyDescent="0.2">
      <c r="A10" s="14"/>
      <c r="B10" s="949"/>
      <c r="C10" s="830" t="s">
        <v>428</v>
      </c>
      <c r="D10" s="830"/>
      <c r="E10" s="830"/>
      <c r="F10" s="830"/>
      <c r="G10" s="956"/>
      <c r="H10" s="919" t="s">
        <v>264</v>
      </c>
      <c r="I10" s="920"/>
      <c r="J10" s="912" t="s">
        <v>186</v>
      </c>
      <c r="K10" s="913"/>
      <c r="L10" s="913"/>
      <c r="M10" s="914"/>
      <c r="N10" s="906" t="s">
        <v>387</v>
      </c>
      <c r="O10" s="906"/>
      <c r="P10" s="906"/>
      <c r="Q10" s="906"/>
      <c r="R10" s="906"/>
      <c r="S10" s="906"/>
      <c r="T10" s="906"/>
      <c r="U10" s="906"/>
      <c r="V10" s="907"/>
      <c r="W10" s="403"/>
    </row>
    <row r="11" spans="1:23" ht="13.15" customHeight="1" thickBot="1" x14ac:dyDescent="0.25">
      <c r="A11" s="14"/>
      <c r="B11" s="950"/>
      <c r="C11" s="830"/>
      <c r="D11" s="830"/>
      <c r="E11" s="830"/>
      <c r="F11" s="830"/>
      <c r="G11" s="956"/>
      <c r="H11" s="910" t="s">
        <v>265</v>
      </c>
      <c r="I11" s="911"/>
      <c r="J11" s="896" t="s">
        <v>269</v>
      </c>
      <c r="K11" s="897"/>
      <c r="L11" s="897"/>
      <c r="M11" s="898"/>
      <c r="N11" s="908" t="s">
        <v>389</v>
      </c>
      <c r="O11" s="908"/>
      <c r="P11" s="908"/>
      <c r="Q11" s="908"/>
      <c r="R11" s="908"/>
      <c r="S11" s="908"/>
      <c r="T11" s="908"/>
      <c r="U11" s="908"/>
      <c r="V11" s="909"/>
      <c r="W11" s="403"/>
    </row>
    <row r="12" spans="1:23" ht="13.15" customHeight="1" x14ac:dyDescent="0.2">
      <c r="A12" s="14"/>
      <c r="H12" s="910" t="s">
        <v>266</v>
      </c>
      <c r="I12" s="911"/>
      <c r="J12" s="896" t="s">
        <v>0</v>
      </c>
      <c r="K12" s="897"/>
      <c r="L12" s="897"/>
      <c r="M12" s="898"/>
      <c r="N12" s="908" t="s">
        <v>407</v>
      </c>
      <c r="O12" s="908"/>
      <c r="P12" s="908"/>
      <c r="Q12" s="908"/>
      <c r="R12" s="908"/>
      <c r="S12" s="908"/>
      <c r="T12" s="908"/>
      <c r="U12" s="908"/>
      <c r="V12" s="909"/>
      <c r="W12" s="403"/>
    </row>
    <row r="13" spans="1:23" ht="12.6" customHeight="1" x14ac:dyDescent="0.2">
      <c r="A13" s="14"/>
      <c r="B13" s="400"/>
      <c r="H13" s="910" t="s">
        <v>267</v>
      </c>
      <c r="I13" s="911"/>
      <c r="J13" s="896" t="s">
        <v>270</v>
      </c>
      <c r="K13" s="897"/>
      <c r="L13" s="897"/>
      <c r="M13" s="898"/>
      <c r="N13" s="908" t="s">
        <v>406</v>
      </c>
      <c r="O13" s="908"/>
      <c r="P13" s="908"/>
      <c r="Q13" s="908"/>
      <c r="R13" s="908"/>
      <c r="S13" s="908"/>
      <c r="T13" s="908"/>
      <c r="U13" s="908"/>
      <c r="V13" s="909"/>
      <c r="W13" s="152"/>
    </row>
    <row r="14" spans="1:23" ht="13.15" customHeight="1" thickBot="1" x14ac:dyDescent="0.25">
      <c r="A14" s="14"/>
      <c r="B14" s="400"/>
      <c r="H14" s="955" t="s">
        <v>268</v>
      </c>
      <c r="I14" s="825"/>
      <c r="J14" s="941" t="s">
        <v>271</v>
      </c>
      <c r="K14" s="953"/>
      <c r="L14" s="953"/>
      <c r="M14" s="954"/>
      <c r="N14" s="951" t="s">
        <v>388</v>
      </c>
      <c r="O14" s="951"/>
      <c r="P14" s="951"/>
      <c r="Q14" s="951"/>
      <c r="R14" s="951"/>
      <c r="S14" s="951"/>
      <c r="T14" s="951"/>
      <c r="U14" s="951"/>
      <c r="V14" s="952"/>
      <c r="W14" s="403"/>
    </row>
    <row r="15" spans="1:23" s="6" customFormat="1" ht="6" customHeight="1" thickBot="1" x14ac:dyDescent="0.25">
      <c r="A15" s="14"/>
      <c r="B15" s="38"/>
      <c r="C15" s="16"/>
      <c r="D15" s="16"/>
      <c r="E15" s="16"/>
      <c r="F15" s="16"/>
      <c r="G15" s="16"/>
      <c r="H15" s="410"/>
      <c r="I15" s="391"/>
      <c r="J15" s="288"/>
      <c r="K15" s="288"/>
      <c r="L15" s="288"/>
      <c r="M15" s="288"/>
      <c r="N15" s="409"/>
      <c r="O15" s="409"/>
      <c r="P15" s="409"/>
      <c r="Q15" s="409"/>
      <c r="R15" s="409"/>
      <c r="S15" s="409"/>
      <c r="T15" s="409"/>
      <c r="U15" s="409"/>
      <c r="V15" s="401"/>
      <c r="W15" s="403"/>
    </row>
    <row r="16" spans="1:23" s="6" customFormat="1" ht="3" customHeight="1" x14ac:dyDescent="0.2">
      <c r="A16" s="14"/>
      <c r="B16" s="27"/>
      <c r="H16" s="405"/>
      <c r="I16" s="405"/>
      <c r="J16" s="132"/>
      <c r="K16" s="132"/>
      <c r="L16" s="132"/>
      <c r="M16" s="132"/>
      <c r="N16" s="402"/>
      <c r="O16" s="402"/>
      <c r="P16" s="402"/>
      <c r="Q16" s="402"/>
      <c r="R16" s="402"/>
      <c r="S16" s="402"/>
      <c r="T16" s="402"/>
      <c r="U16" s="402"/>
      <c r="V16" s="402"/>
      <c r="W16" s="403"/>
    </row>
    <row r="17" spans="1:23" s="6" customFormat="1" ht="15" customHeight="1" x14ac:dyDescent="0.2">
      <c r="A17" s="14"/>
      <c r="B17" s="882" t="s">
        <v>495</v>
      </c>
      <c r="C17" s="883"/>
      <c r="D17" s="883"/>
      <c r="E17" s="883"/>
      <c r="F17" s="884"/>
      <c r="H17" s="405"/>
      <c r="I17" s="405"/>
      <c r="J17" s="132"/>
      <c r="K17" s="132"/>
      <c r="L17" s="132"/>
      <c r="M17" s="132"/>
      <c r="N17" s="402"/>
      <c r="O17" s="402"/>
      <c r="P17" s="402"/>
      <c r="Q17" s="402"/>
      <c r="R17" s="402"/>
      <c r="S17" s="402"/>
      <c r="T17" s="402"/>
      <c r="U17" s="402"/>
      <c r="V17" s="402"/>
      <c r="W17" s="403"/>
    </row>
    <row r="18" spans="1:23" ht="6" customHeight="1" thickBot="1" x14ac:dyDescent="0.25">
      <c r="A18" s="14"/>
      <c r="B18" s="405"/>
      <c r="C18" s="405"/>
      <c r="D18" s="132"/>
      <c r="E18" s="132"/>
      <c r="F18" s="412"/>
      <c r="G18" s="412"/>
      <c r="H18" s="412"/>
      <c r="I18" s="412"/>
      <c r="J18" s="412"/>
      <c r="K18" s="412"/>
      <c r="L18" s="412"/>
      <c r="M18" s="412"/>
      <c r="N18" s="412"/>
      <c r="O18" s="412"/>
      <c r="P18" s="412"/>
      <c r="Q18" s="412"/>
      <c r="R18" s="412"/>
      <c r="S18" s="412"/>
      <c r="T18" s="412"/>
      <c r="U18" s="412"/>
      <c r="V18" s="412"/>
      <c r="W18" s="413"/>
    </row>
    <row r="19" spans="1:23" ht="12.6" customHeight="1" x14ac:dyDescent="0.2">
      <c r="A19" s="14"/>
      <c r="B19" s="949"/>
      <c r="C19" s="829" t="s">
        <v>496</v>
      </c>
      <c r="D19" s="830"/>
      <c r="E19" s="830"/>
      <c r="F19" s="830"/>
      <c r="G19" s="412"/>
      <c r="H19" s="948" t="s">
        <v>506</v>
      </c>
      <c r="I19" s="948"/>
      <c r="J19" s="948"/>
      <c r="K19" s="948"/>
      <c r="L19" s="948"/>
      <c r="M19" s="948"/>
      <c r="N19" s="948"/>
      <c r="O19" s="948"/>
      <c r="P19" s="948"/>
      <c r="Q19" s="948"/>
      <c r="R19" s="948"/>
      <c r="S19" s="948"/>
      <c r="T19" s="948"/>
      <c r="U19" s="948"/>
      <c r="V19" s="948"/>
      <c r="W19" s="413"/>
    </row>
    <row r="20" spans="1:23" ht="12.6" customHeight="1" thickBot="1" x14ac:dyDescent="0.25">
      <c r="A20" s="14"/>
      <c r="B20" s="950"/>
      <c r="C20" s="829"/>
      <c r="D20" s="830"/>
      <c r="E20" s="830"/>
      <c r="F20" s="830"/>
      <c r="G20" s="412"/>
      <c r="H20" s="948"/>
      <c r="I20" s="948"/>
      <c r="J20" s="948"/>
      <c r="K20" s="948"/>
      <c r="L20" s="948"/>
      <c r="M20" s="948"/>
      <c r="N20" s="948"/>
      <c r="O20" s="948"/>
      <c r="P20" s="948"/>
      <c r="Q20" s="948"/>
      <c r="R20" s="948"/>
      <c r="S20" s="948"/>
      <c r="T20" s="948"/>
      <c r="U20" s="948"/>
      <c r="V20" s="948"/>
      <c r="W20" s="413"/>
    </row>
    <row r="21" spans="1:23" ht="5.45" customHeight="1" thickBot="1" x14ac:dyDescent="0.25">
      <c r="A21" s="14"/>
      <c r="B21" s="782"/>
      <c r="C21" s="782"/>
      <c r="D21" s="782"/>
      <c r="E21" s="782"/>
      <c r="F21" s="782"/>
      <c r="G21" s="782"/>
      <c r="H21" s="782"/>
      <c r="I21" s="782"/>
      <c r="J21" s="782"/>
      <c r="K21" s="782"/>
      <c r="L21" s="782"/>
      <c r="M21" s="782"/>
      <c r="N21" s="782"/>
      <c r="O21" s="782"/>
      <c r="P21" s="782"/>
      <c r="Q21" s="782"/>
      <c r="R21" s="782"/>
      <c r="S21" s="782"/>
      <c r="T21" s="782"/>
      <c r="U21" s="782"/>
      <c r="V21" s="782"/>
      <c r="W21" s="12"/>
    </row>
    <row r="22" spans="1:23" s="157" customFormat="1" ht="14.45" customHeight="1" thickBot="1" x14ac:dyDescent="0.25">
      <c r="A22" s="196"/>
      <c r="B22" s="819" t="s">
        <v>178</v>
      </c>
      <c r="C22" s="197"/>
      <c r="D22" s="961" t="s">
        <v>73</v>
      </c>
      <c r="E22" s="962"/>
      <c r="F22" s="963"/>
      <c r="G22" s="921" t="s">
        <v>156</v>
      </c>
      <c r="H22" s="922"/>
      <c r="I22" s="922"/>
      <c r="J22" s="922"/>
      <c r="K22" s="922"/>
      <c r="L22" s="922"/>
      <c r="M22" s="922"/>
      <c r="N22" s="922"/>
      <c r="O22" s="922"/>
      <c r="P22" s="922"/>
      <c r="Q22" s="922"/>
      <c r="R22" s="922"/>
      <c r="S22" s="922"/>
      <c r="T22" s="922"/>
      <c r="U22" s="922"/>
      <c r="V22" s="923"/>
      <c r="W22" s="198"/>
    </row>
    <row r="23" spans="1:23" ht="12.75" customHeight="1" x14ac:dyDescent="0.2">
      <c r="A23" s="14"/>
      <c r="B23" s="820"/>
      <c r="C23" s="335"/>
      <c r="D23" s="975" t="s">
        <v>250</v>
      </c>
      <c r="E23" s="976"/>
      <c r="F23" s="977"/>
      <c r="G23" s="964"/>
      <c r="H23" s="771"/>
      <c r="I23" s="771"/>
      <c r="J23" s="771"/>
      <c r="K23" s="771"/>
      <c r="L23" s="771"/>
      <c r="M23" s="771"/>
      <c r="N23" s="771"/>
      <c r="O23" s="771"/>
      <c r="P23" s="771"/>
      <c r="Q23" s="771"/>
      <c r="R23" s="771"/>
      <c r="S23" s="771"/>
      <c r="T23" s="771"/>
      <c r="U23" s="771"/>
      <c r="V23" s="772"/>
      <c r="W23" s="92"/>
    </row>
    <row r="24" spans="1:23" ht="12.75" customHeight="1" x14ac:dyDescent="0.2">
      <c r="A24" s="14"/>
      <c r="B24" s="820"/>
      <c r="C24" s="336"/>
      <c r="D24" s="945" t="s">
        <v>251</v>
      </c>
      <c r="E24" s="946"/>
      <c r="F24" s="947"/>
      <c r="G24" s="974"/>
      <c r="H24" s="774"/>
      <c r="I24" s="774"/>
      <c r="J24" s="774"/>
      <c r="K24" s="774"/>
      <c r="L24" s="774"/>
      <c r="M24" s="774"/>
      <c r="N24" s="774"/>
      <c r="O24" s="774"/>
      <c r="P24" s="774"/>
      <c r="Q24" s="774"/>
      <c r="R24" s="774"/>
      <c r="S24" s="774"/>
      <c r="T24" s="774"/>
      <c r="U24" s="774"/>
      <c r="V24" s="775"/>
      <c r="W24" s="92"/>
    </row>
    <row r="25" spans="1:23" ht="12.75" customHeight="1" x14ac:dyDescent="0.2">
      <c r="A25" s="14"/>
      <c r="B25" s="820"/>
      <c r="C25" s="336"/>
      <c r="D25" s="945" t="s">
        <v>252</v>
      </c>
      <c r="E25" s="946"/>
      <c r="F25" s="947"/>
      <c r="G25" s="974"/>
      <c r="H25" s="774"/>
      <c r="I25" s="774"/>
      <c r="J25" s="774"/>
      <c r="K25" s="774"/>
      <c r="L25" s="774"/>
      <c r="M25" s="774"/>
      <c r="N25" s="774"/>
      <c r="O25" s="774"/>
      <c r="P25" s="774"/>
      <c r="Q25" s="774"/>
      <c r="R25" s="774"/>
      <c r="S25" s="774"/>
      <c r="T25" s="774"/>
      <c r="U25" s="774"/>
      <c r="V25" s="775"/>
      <c r="W25" s="92"/>
    </row>
    <row r="26" spans="1:23" ht="12.75" customHeight="1" x14ac:dyDescent="0.2">
      <c r="A26" s="14"/>
      <c r="B26" s="820"/>
      <c r="C26" s="336"/>
      <c r="D26" s="945" t="s">
        <v>253</v>
      </c>
      <c r="E26" s="946"/>
      <c r="F26" s="947"/>
      <c r="G26" s="974"/>
      <c r="H26" s="774"/>
      <c r="I26" s="774"/>
      <c r="J26" s="774"/>
      <c r="K26" s="774"/>
      <c r="L26" s="774"/>
      <c r="M26" s="774"/>
      <c r="N26" s="774"/>
      <c r="O26" s="774"/>
      <c r="P26" s="774"/>
      <c r="Q26" s="774"/>
      <c r="R26" s="774"/>
      <c r="S26" s="774"/>
      <c r="T26" s="774"/>
      <c r="U26" s="774"/>
      <c r="V26" s="775"/>
      <c r="W26" s="92"/>
    </row>
    <row r="27" spans="1:23" ht="12.75" customHeight="1" x14ac:dyDescent="0.2">
      <c r="A27" s="14"/>
      <c r="B27" s="820"/>
      <c r="C27" s="336"/>
      <c r="D27" s="945" t="s">
        <v>254</v>
      </c>
      <c r="E27" s="946"/>
      <c r="F27" s="947"/>
      <c r="G27" s="974"/>
      <c r="H27" s="774"/>
      <c r="I27" s="774"/>
      <c r="J27" s="774"/>
      <c r="K27" s="774"/>
      <c r="L27" s="774"/>
      <c r="M27" s="774"/>
      <c r="N27" s="774"/>
      <c r="O27" s="774"/>
      <c r="P27" s="774"/>
      <c r="Q27" s="774"/>
      <c r="R27" s="774"/>
      <c r="S27" s="774"/>
      <c r="T27" s="774"/>
      <c r="U27" s="774"/>
      <c r="V27" s="775"/>
      <c r="W27" s="92"/>
    </row>
    <row r="28" spans="1:23" ht="12.75" customHeight="1" x14ac:dyDescent="0.2">
      <c r="A28" s="14"/>
      <c r="B28" s="820"/>
      <c r="C28" s="336"/>
      <c r="D28" s="945" t="s">
        <v>255</v>
      </c>
      <c r="E28" s="946"/>
      <c r="F28" s="947"/>
      <c r="G28" s="974"/>
      <c r="H28" s="774"/>
      <c r="I28" s="774"/>
      <c r="J28" s="774"/>
      <c r="K28" s="774"/>
      <c r="L28" s="774"/>
      <c r="M28" s="774"/>
      <c r="N28" s="774"/>
      <c r="O28" s="774"/>
      <c r="P28" s="774"/>
      <c r="Q28" s="774"/>
      <c r="R28" s="774"/>
      <c r="S28" s="774"/>
      <c r="T28" s="774"/>
      <c r="U28" s="774"/>
      <c r="V28" s="775"/>
      <c r="W28" s="92"/>
    </row>
    <row r="29" spans="1:23" ht="12.75" customHeight="1" x14ac:dyDescent="0.2">
      <c r="A29" s="14"/>
      <c r="B29" s="820"/>
      <c r="C29" s="336"/>
      <c r="D29" s="945" t="s">
        <v>256</v>
      </c>
      <c r="E29" s="946"/>
      <c r="F29" s="947"/>
      <c r="G29" s="974"/>
      <c r="H29" s="774"/>
      <c r="I29" s="774"/>
      <c r="J29" s="774"/>
      <c r="K29" s="774"/>
      <c r="L29" s="774"/>
      <c r="M29" s="774"/>
      <c r="N29" s="774"/>
      <c r="O29" s="774"/>
      <c r="P29" s="774"/>
      <c r="Q29" s="774"/>
      <c r="R29" s="774"/>
      <c r="S29" s="774"/>
      <c r="T29" s="774"/>
      <c r="U29" s="774"/>
      <c r="V29" s="775"/>
      <c r="W29" s="92"/>
    </row>
    <row r="30" spans="1:23" ht="12.75" customHeight="1" x14ac:dyDescent="0.2">
      <c r="A30" s="14"/>
      <c r="B30" s="820"/>
      <c r="C30" s="336"/>
      <c r="D30" s="945" t="s">
        <v>257</v>
      </c>
      <c r="E30" s="946"/>
      <c r="F30" s="947"/>
      <c r="G30" s="974"/>
      <c r="H30" s="774"/>
      <c r="I30" s="774"/>
      <c r="J30" s="774"/>
      <c r="K30" s="774"/>
      <c r="L30" s="774"/>
      <c r="M30" s="774"/>
      <c r="N30" s="774"/>
      <c r="O30" s="774"/>
      <c r="P30" s="774"/>
      <c r="Q30" s="774"/>
      <c r="R30" s="774"/>
      <c r="S30" s="774"/>
      <c r="T30" s="774"/>
      <c r="U30" s="774"/>
      <c r="V30" s="775"/>
      <c r="W30" s="92"/>
    </row>
    <row r="31" spans="1:23" ht="12.75" customHeight="1" x14ac:dyDescent="0.2">
      <c r="A31" s="14"/>
      <c r="B31" s="820"/>
      <c r="C31" s="336"/>
      <c r="D31" s="945" t="s">
        <v>258</v>
      </c>
      <c r="E31" s="946"/>
      <c r="F31" s="947"/>
      <c r="G31" s="974"/>
      <c r="H31" s="774"/>
      <c r="I31" s="774"/>
      <c r="J31" s="774"/>
      <c r="K31" s="774"/>
      <c r="L31" s="774"/>
      <c r="M31" s="774"/>
      <c r="N31" s="774"/>
      <c r="O31" s="774"/>
      <c r="P31" s="774"/>
      <c r="Q31" s="774"/>
      <c r="R31" s="774"/>
      <c r="S31" s="774"/>
      <c r="T31" s="774"/>
      <c r="U31" s="774"/>
      <c r="V31" s="775"/>
      <c r="W31" s="92"/>
    </row>
    <row r="32" spans="1:23" ht="12.75" customHeight="1" x14ac:dyDescent="0.2">
      <c r="A32" s="14"/>
      <c r="B32" s="820"/>
      <c r="C32" s="336"/>
      <c r="D32" s="945" t="s">
        <v>259</v>
      </c>
      <c r="E32" s="946"/>
      <c r="F32" s="947"/>
      <c r="G32" s="974"/>
      <c r="H32" s="774"/>
      <c r="I32" s="774"/>
      <c r="J32" s="774"/>
      <c r="K32" s="774"/>
      <c r="L32" s="774"/>
      <c r="M32" s="774"/>
      <c r="N32" s="774"/>
      <c r="O32" s="774"/>
      <c r="P32" s="774"/>
      <c r="Q32" s="774"/>
      <c r="R32" s="774"/>
      <c r="S32" s="774"/>
      <c r="T32" s="774"/>
      <c r="U32" s="774"/>
      <c r="V32" s="775"/>
      <c r="W32" s="92"/>
    </row>
    <row r="33" spans="1:23" ht="12.75" customHeight="1" x14ac:dyDescent="0.2">
      <c r="A33" s="14"/>
      <c r="B33" s="820"/>
      <c r="C33" s="336"/>
      <c r="D33" s="945" t="s">
        <v>262</v>
      </c>
      <c r="E33" s="946"/>
      <c r="F33" s="947"/>
      <c r="G33" s="974"/>
      <c r="H33" s="774"/>
      <c r="I33" s="774"/>
      <c r="J33" s="774"/>
      <c r="K33" s="774"/>
      <c r="L33" s="774"/>
      <c r="M33" s="774"/>
      <c r="N33" s="774"/>
      <c r="O33" s="774"/>
      <c r="P33" s="774"/>
      <c r="Q33" s="774"/>
      <c r="R33" s="774"/>
      <c r="S33" s="774"/>
      <c r="T33" s="774"/>
      <c r="U33" s="774"/>
      <c r="V33" s="775"/>
      <c r="W33" s="92"/>
    </row>
    <row r="34" spans="1:23" ht="12.75" customHeight="1" x14ac:dyDescent="0.2">
      <c r="A34" s="14"/>
      <c r="B34" s="820"/>
      <c r="C34" s="337"/>
      <c r="D34" s="968" t="s">
        <v>189</v>
      </c>
      <c r="E34" s="969"/>
      <c r="F34" s="970"/>
      <c r="G34" s="974"/>
      <c r="H34" s="774"/>
      <c r="I34" s="774"/>
      <c r="J34" s="774"/>
      <c r="K34" s="774"/>
      <c r="L34" s="774"/>
      <c r="M34" s="774"/>
      <c r="N34" s="774"/>
      <c r="O34" s="774"/>
      <c r="P34" s="774"/>
      <c r="Q34" s="774"/>
      <c r="R34" s="774"/>
      <c r="S34" s="774"/>
      <c r="T34" s="774"/>
      <c r="U34" s="774"/>
      <c r="V34" s="775"/>
      <c r="W34" s="92"/>
    </row>
    <row r="35" spans="1:23" ht="12.75" customHeight="1" x14ac:dyDescent="0.2">
      <c r="A35" s="14"/>
      <c r="B35" s="820"/>
      <c r="C35" s="337"/>
      <c r="D35" s="965" t="s">
        <v>260</v>
      </c>
      <c r="E35" s="966"/>
      <c r="F35" s="967"/>
      <c r="G35" s="974"/>
      <c r="H35" s="774"/>
      <c r="I35" s="774"/>
      <c r="J35" s="774"/>
      <c r="K35" s="774"/>
      <c r="L35" s="774"/>
      <c r="M35" s="774"/>
      <c r="N35" s="774"/>
      <c r="O35" s="774"/>
      <c r="P35" s="774"/>
      <c r="Q35" s="774"/>
      <c r="R35" s="774"/>
      <c r="S35" s="774"/>
      <c r="T35" s="774"/>
      <c r="U35" s="774"/>
      <c r="V35" s="775"/>
      <c r="W35" s="92"/>
    </row>
    <row r="36" spans="1:23" ht="12.75" customHeight="1" x14ac:dyDescent="0.2">
      <c r="A36" s="14"/>
      <c r="B36" s="820"/>
      <c r="C36" s="333"/>
      <c r="D36" s="230" t="s">
        <v>261</v>
      </c>
      <c r="E36" s="389"/>
      <c r="F36" s="231"/>
      <c r="G36" s="974"/>
      <c r="H36" s="774"/>
      <c r="I36" s="774"/>
      <c r="J36" s="774"/>
      <c r="K36" s="774"/>
      <c r="L36" s="774"/>
      <c r="M36" s="774"/>
      <c r="N36" s="774"/>
      <c r="O36" s="774"/>
      <c r="P36" s="774"/>
      <c r="Q36" s="774"/>
      <c r="R36" s="774"/>
      <c r="S36" s="774"/>
      <c r="T36" s="774"/>
      <c r="U36" s="774"/>
      <c r="V36" s="775"/>
      <c r="W36" s="92"/>
    </row>
    <row r="37" spans="1:23" ht="10.9" customHeight="1" thickBot="1" x14ac:dyDescent="0.25">
      <c r="A37" s="14"/>
      <c r="B37" s="821"/>
      <c r="C37" s="334"/>
      <c r="D37" s="971"/>
      <c r="E37" s="972"/>
      <c r="F37" s="973"/>
      <c r="G37" s="979"/>
      <c r="H37" s="796"/>
      <c r="I37" s="796"/>
      <c r="J37" s="796"/>
      <c r="K37" s="796"/>
      <c r="L37" s="796"/>
      <c r="M37" s="796"/>
      <c r="N37" s="796"/>
      <c r="O37" s="796"/>
      <c r="P37" s="796"/>
      <c r="Q37" s="796"/>
      <c r="R37" s="796"/>
      <c r="S37" s="796"/>
      <c r="T37" s="796"/>
      <c r="U37" s="796"/>
      <c r="V37" s="797"/>
      <c r="W37" s="92"/>
    </row>
    <row r="38" spans="1:23" ht="4.9000000000000004" customHeight="1" thickBot="1" x14ac:dyDescent="0.25">
      <c r="A38" s="14"/>
      <c r="B38" s="154"/>
      <c r="C38" s="154"/>
      <c r="D38" s="154"/>
      <c r="E38" s="392"/>
      <c r="F38" s="155"/>
      <c r="G38" s="155"/>
      <c r="H38" s="155"/>
      <c r="I38" s="155"/>
      <c r="J38" s="155"/>
      <c r="K38" s="155"/>
      <c r="L38" s="155"/>
      <c r="M38" s="156"/>
      <c r="N38" s="156"/>
      <c r="O38" s="156"/>
      <c r="P38" s="156"/>
      <c r="Q38" s="156"/>
      <c r="R38" s="156"/>
      <c r="S38" s="156"/>
      <c r="T38" s="156"/>
      <c r="U38" s="156"/>
      <c r="V38" s="156"/>
      <c r="W38" s="13"/>
    </row>
    <row r="39" spans="1:23" ht="25.5" customHeight="1" thickBot="1" x14ac:dyDescent="0.25">
      <c r="A39" s="14"/>
      <c r="B39" s="984" t="s">
        <v>276</v>
      </c>
      <c r="C39" s="985"/>
      <c r="D39" s="980" t="s">
        <v>517</v>
      </c>
      <c r="E39" s="981"/>
      <c r="F39" s="982" t="s">
        <v>37</v>
      </c>
      <c r="G39" s="982"/>
      <c r="H39" s="982"/>
      <c r="I39" s="982"/>
      <c r="J39" s="982"/>
      <c r="K39" s="982"/>
      <c r="L39" s="982"/>
      <c r="M39" s="982"/>
      <c r="N39" s="982"/>
      <c r="O39" s="982"/>
      <c r="P39" s="982"/>
      <c r="Q39" s="982"/>
      <c r="R39" s="982"/>
      <c r="S39" s="982"/>
      <c r="T39" s="982"/>
      <c r="U39" s="982"/>
      <c r="V39" s="983"/>
      <c r="W39" s="13"/>
    </row>
    <row r="40" spans="1:23" ht="11.45" customHeight="1" thickTop="1" x14ac:dyDescent="0.2">
      <c r="A40" s="14"/>
      <c r="B40" s="943" t="s">
        <v>264</v>
      </c>
      <c r="C40" s="944"/>
      <c r="D40" s="935" t="s">
        <v>483</v>
      </c>
      <c r="E40" s="936"/>
      <c r="F40" s="986" t="s">
        <v>405</v>
      </c>
      <c r="G40" s="987"/>
      <c r="H40" s="987"/>
      <c r="I40" s="987"/>
      <c r="J40" s="987"/>
      <c r="K40" s="987"/>
      <c r="L40" s="987"/>
      <c r="M40" s="987"/>
      <c r="N40" s="987"/>
      <c r="O40" s="987"/>
      <c r="P40" s="987"/>
      <c r="Q40" s="987"/>
      <c r="R40" s="987"/>
      <c r="S40" s="987"/>
      <c r="T40" s="987"/>
      <c r="U40" s="987"/>
      <c r="V40" s="988"/>
      <c r="W40" s="13"/>
    </row>
    <row r="41" spans="1:23" ht="20.45" customHeight="1" x14ac:dyDescent="0.2">
      <c r="A41" s="14"/>
      <c r="B41" s="791"/>
      <c r="C41" s="792"/>
      <c r="D41" s="937"/>
      <c r="E41" s="938"/>
      <c r="F41" s="989"/>
      <c r="G41" s="809"/>
      <c r="H41" s="809"/>
      <c r="I41" s="809"/>
      <c r="J41" s="809"/>
      <c r="K41" s="809"/>
      <c r="L41" s="809"/>
      <c r="M41" s="809"/>
      <c r="N41" s="809"/>
      <c r="O41" s="809"/>
      <c r="P41" s="809"/>
      <c r="Q41" s="809"/>
      <c r="R41" s="809"/>
      <c r="S41" s="809"/>
      <c r="T41" s="809"/>
      <c r="U41" s="809"/>
      <c r="V41" s="810"/>
      <c r="W41" s="13"/>
    </row>
    <row r="42" spans="1:23" ht="13.15" customHeight="1" x14ac:dyDescent="0.2">
      <c r="A42" s="14"/>
      <c r="B42" s="824" t="s">
        <v>265</v>
      </c>
      <c r="C42" s="825"/>
      <c r="D42" s="939" t="s">
        <v>484</v>
      </c>
      <c r="E42" s="940"/>
      <c r="F42" s="798" t="s">
        <v>432</v>
      </c>
      <c r="G42" s="799"/>
      <c r="H42" s="799"/>
      <c r="I42" s="799"/>
      <c r="J42" s="799"/>
      <c r="K42" s="799"/>
      <c r="L42" s="799"/>
      <c r="M42" s="799"/>
      <c r="N42" s="799"/>
      <c r="O42" s="799"/>
      <c r="P42" s="799"/>
      <c r="Q42" s="799"/>
      <c r="R42" s="799"/>
      <c r="S42" s="799"/>
      <c r="T42" s="799"/>
      <c r="U42" s="799"/>
      <c r="V42" s="800"/>
      <c r="W42" s="13"/>
    </row>
    <row r="43" spans="1:23" ht="31.15" customHeight="1" x14ac:dyDescent="0.2">
      <c r="A43" s="14"/>
      <c r="B43" s="791"/>
      <c r="C43" s="792"/>
      <c r="D43" s="937"/>
      <c r="E43" s="938"/>
      <c r="F43" s="801"/>
      <c r="G43" s="802"/>
      <c r="H43" s="802"/>
      <c r="I43" s="802"/>
      <c r="J43" s="802"/>
      <c r="K43" s="802"/>
      <c r="L43" s="802"/>
      <c r="M43" s="802"/>
      <c r="N43" s="802"/>
      <c r="O43" s="802"/>
      <c r="P43" s="802"/>
      <c r="Q43" s="802"/>
      <c r="R43" s="802"/>
      <c r="S43" s="802"/>
      <c r="T43" s="802"/>
      <c r="U43" s="802"/>
      <c r="V43" s="803"/>
      <c r="W43" s="13"/>
    </row>
    <row r="44" spans="1:23" ht="13.15" customHeight="1" x14ac:dyDescent="0.2">
      <c r="A44" s="14"/>
      <c r="B44" s="824" t="s">
        <v>266</v>
      </c>
      <c r="C44" s="825"/>
      <c r="D44" s="939" t="s">
        <v>485</v>
      </c>
      <c r="E44" s="940"/>
      <c r="F44" s="798" t="s">
        <v>401</v>
      </c>
      <c r="G44" s="799"/>
      <c r="H44" s="799"/>
      <c r="I44" s="799"/>
      <c r="J44" s="799"/>
      <c r="K44" s="799"/>
      <c r="L44" s="799"/>
      <c r="M44" s="799"/>
      <c r="N44" s="799"/>
      <c r="O44" s="799"/>
      <c r="P44" s="799"/>
      <c r="Q44" s="799"/>
      <c r="R44" s="799"/>
      <c r="S44" s="799"/>
      <c r="T44" s="799"/>
      <c r="U44" s="799"/>
      <c r="V44" s="800"/>
      <c r="W44" s="13"/>
    </row>
    <row r="45" spans="1:23" ht="30" customHeight="1" x14ac:dyDescent="0.2">
      <c r="A45" s="14"/>
      <c r="B45" s="791"/>
      <c r="C45" s="792"/>
      <c r="D45" s="937"/>
      <c r="E45" s="938"/>
      <c r="F45" s="801"/>
      <c r="G45" s="802"/>
      <c r="H45" s="802"/>
      <c r="I45" s="802"/>
      <c r="J45" s="802"/>
      <c r="K45" s="802"/>
      <c r="L45" s="802"/>
      <c r="M45" s="802"/>
      <c r="N45" s="802"/>
      <c r="O45" s="802"/>
      <c r="P45" s="802"/>
      <c r="Q45" s="802"/>
      <c r="R45" s="802"/>
      <c r="S45" s="802"/>
      <c r="T45" s="802"/>
      <c r="U45" s="802"/>
      <c r="V45" s="803"/>
      <c r="W45" s="13"/>
    </row>
    <row r="46" spans="1:23" ht="13.15" customHeight="1" x14ac:dyDescent="0.2">
      <c r="A46" s="14"/>
      <c r="B46" s="824" t="s">
        <v>267</v>
      </c>
      <c r="C46" s="825"/>
      <c r="D46" s="939" t="s">
        <v>486</v>
      </c>
      <c r="E46" s="940"/>
      <c r="F46" s="798" t="s">
        <v>410</v>
      </c>
      <c r="G46" s="799"/>
      <c r="H46" s="799"/>
      <c r="I46" s="799"/>
      <c r="J46" s="799"/>
      <c r="K46" s="799"/>
      <c r="L46" s="799"/>
      <c r="M46" s="799"/>
      <c r="N46" s="799"/>
      <c r="O46" s="799"/>
      <c r="P46" s="799"/>
      <c r="Q46" s="799"/>
      <c r="R46" s="799"/>
      <c r="S46" s="799"/>
      <c r="T46" s="799"/>
      <c r="U46" s="799"/>
      <c r="V46" s="800"/>
      <c r="W46" s="13"/>
    </row>
    <row r="47" spans="1:23" ht="48" customHeight="1" x14ac:dyDescent="0.2">
      <c r="A47" s="14"/>
      <c r="B47" s="791"/>
      <c r="C47" s="792"/>
      <c r="D47" s="937"/>
      <c r="E47" s="938"/>
      <c r="F47" s="801"/>
      <c r="G47" s="802"/>
      <c r="H47" s="802"/>
      <c r="I47" s="802"/>
      <c r="J47" s="802"/>
      <c r="K47" s="802"/>
      <c r="L47" s="802"/>
      <c r="M47" s="802"/>
      <c r="N47" s="802"/>
      <c r="O47" s="802"/>
      <c r="P47" s="802"/>
      <c r="Q47" s="802"/>
      <c r="R47" s="802"/>
      <c r="S47" s="802"/>
      <c r="T47" s="802"/>
      <c r="U47" s="802"/>
      <c r="V47" s="803"/>
      <c r="W47" s="13"/>
    </row>
    <row r="48" spans="1:23" ht="13.15" customHeight="1" x14ac:dyDescent="0.2">
      <c r="A48" s="14"/>
      <c r="B48" s="758" t="s">
        <v>268</v>
      </c>
      <c r="C48" s="759"/>
      <c r="D48" s="939" t="s">
        <v>487</v>
      </c>
      <c r="E48" s="940"/>
      <c r="F48" s="798" t="s">
        <v>409</v>
      </c>
      <c r="G48" s="799"/>
      <c r="H48" s="799"/>
      <c r="I48" s="799"/>
      <c r="J48" s="799"/>
      <c r="K48" s="799"/>
      <c r="L48" s="799"/>
      <c r="M48" s="799"/>
      <c r="N48" s="799"/>
      <c r="O48" s="799"/>
      <c r="P48" s="799"/>
      <c r="Q48" s="799"/>
      <c r="R48" s="799"/>
      <c r="S48" s="799"/>
      <c r="T48" s="799"/>
      <c r="U48" s="799"/>
      <c r="V48" s="800"/>
      <c r="W48" s="13"/>
    </row>
    <row r="49" spans="1:23" ht="19.149999999999999" customHeight="1" thickBot="1" x14ac:dyDescent="0.25">
      <c r="A49" s="14"/>
      <c r="B49" s="765"/>
      <c r="C49" s="766"/>
      <c r="D49" s="941"/>
      <c r="E49" s="942"/>
      <c r="F49" s="804"/>
      <c r="G49" s="805"/>
      <c r="H49" s="805"/>
      <c r="I49" s="805"/>
      <c r="J49" s="805"/>
      <c r="K49" s="805"/>
      <c r="L49" s="805"/>
      <c r="M49" s="805"/>
      <c r="N49" s="805"/>
      <c r="O49" s="805"/>
      <c r="P49" s="805"/>
      <c r="Q49" s="805"/>
      <c r="R49" s="805"/>
      <c r="S49" s="805"/>
      <c r="T49" s="805"/>
      <c r="U49" s="805"/>
      <c r="V49" s="806"/>
      <c r="W49" s="13"/>
    </row>
    <row r="50" spans="1:23" ht="6" customHeight="1" x14ac:dyDescent="0.2">
      <c r="A50" s="14"/>
      <c r="B50" s="6"/>
      <c r="C50" s="6"/>
      <c r="D50" s="132"/>
      <c r="E50" s="132"/>
      <c r="F50" s="390"/>
      <c r="G50" s="390"/>
      <c r="H50" s="390"/>
      <c r="I50" s="390"/>
      <c r="J50" s="390"/>
      <c r="K50" s="390"/>
      <c r="L50" s="390"/>
      <c r="M50" s="390"/>
      <c r="N50" s="390"/>
      <c r="O50" s="390"/>
      <c r="P50" s="390"/>
      <c r="Q50" s="390"/>
      <c r="R50" s="390"/>
      <c r="S50" s="390"/>
      <c r="T50" s="390"/>
      <c r="U50" s="390"/>
      <c r="V50" s="390"/>
      <c r="W50" s="13"/>
    </row>
    <row r="51" spans="1:23" ht="12" customHeight="1" x14ac:dyDescent="0.2">
      <c r="A51" s="14"/>
      <c r="B51" s="6"/>
      <c r="C51" s="934" t="s">
        <v>404</v>
      </c>
      <c r="D51" s="934"/>
      <c r="E51" s="934"/>
      <c r="F51" s="934" t="s">
        <v>403</v>
      </c>
      <c r="G51" s="934"/>
      <c r="H51" s="453"/>
      <c r="I51" s="453"/>
      <c r="K51" s="390"/>
      <c r="L51" s="390"/>
      <c r="M51" s="390"/>
      <c r="N51" s="390"/>
      <c r="O51" s="390"/>
      <c r="P51" s="390"/>
      <c r="Q51" s="390"/>
      <c r="R51" s="390"/>
      <c r="S51" s="390"/>
      <c r="T51" s="390"/>
      <c r="U51" s="390"/>
      <c r="V51" s="390"/>
      <c r="W51" s="13"/>
    </row>
    <row r="52" spans="1:23" x14ac:dyDescent="0.2">
      <c r="A52" s="14"/>
      <c r="B52" s="6"/>
      <c r="C52" s="934"/>
      <c r="D52" s="934"/>
      <c r="E52" s="934"/>
      <c r="F52" s="934"/>
      <c r="G52" s="934"/>
      <c r="H52" s="453"/>
      <c r="I52" s="453"/>
      <c r="J52" s="6"/>
      <c r="K52" s="6"/>
      <c r="L52" s="6"/>
      <c r="M52" s="6"/>
      <c r="N52" s="6"/>
      <c r="O52" s="6"/>
      <c r="P52" s="6"/>
      <c r="Q52" s="6"/>
      <c r="R52" s="6"/>
      <c r="S52" s="6"/>
      <c r="T52" s="6"/>
      <c r="U52" s="6"/>
      <c r="V52" s="6"/>
      <c r="W52" s="13"/>
    </row>
    <row r="53" spans="1:23" ht="3" customHeight="1" thickBot="1" x14ac:dyDescent="0.25">
      <c r="A53" s="14"/>
      <c r="B53" s="6"/>
      <c r="C53" s="25"/>
      <c r="D53" s="25"/>
      <c r="E53" s="25"/>
      <c r="F53" s="26"/>
      <c r="G53" s="25"/>
      <c r="H53" s="25"/>
      <c r="I53" s="25"/>
      <c r="J53" s="6"/>
      <c r="K53" s="6"/>
      <c r="L53" s="6"/>
      <c r="M53" s="6"/>
      <c r="N53" s="6"/>
      <c r="O53" s="6"/>
      <c r="P53" s="6"/>
      <c r="Q53" s="6"/>
      <c r="R53" s="6"/>
      <c r="S53" s="6"/>
      <c r="T53" s="6"/>
      <c r="U53" s="6"/>
      <c r="V53" s="6"/>
      <c r="W53" s="13"/>
    </row>
    <row r="54" spans="1:23" ht="18.75" thickTop="1" x14ac:dyDescent="0.2">
      <c r="A54" s="14"/>
      <c r="B54" s="455"/>
      <c r="C54" s="993" t="s">
        <v>431</v>
      </c>
      <c r="D54" s="924" t="str">
        <f>IF(B10=0," ",MINA(B10,'2.1 Contributing Area'!B14:B15,'2.1 Contributing Area'!B30:B31))</f>
        <v xml:space="preserve"> </v>
      </c>
      <c r="E54" s="990" t="s">
        <v>243</v>
      </c>
      <c r="F54" s="924" t="str">
        <f>IF(B19=0," ",B19)</f>
        <v xml:space="preserve"> </v>
      </c>
      <c r="G54" s="991" t="s">
        <v>430</v>
      </c>
      <c r="H54" s="926">
        <v>2</v>
      </c>
      <c r="I54" s="6"/>
      <c r="J54" s="927" t="s">
        <v>242</v>
      </c>
      <c r="K54" s="928"/>
      <c r="L54" s="933" t="s">
        <v>309</v>
      </c>
      <c r="M54" s="933"/>
      <c r="N54" s="933"/>
      <c r="O54" s="933"/>
      <c r="P54" s="933"/>
      <c r="Q54" s="933"/>
      <c r="R54" s="933"/>
      <c r="S54" s="933"/>
      <c r="T54" s="6"/>
      <c r="U54" s="929" t="str">
        <f>IF(D54=" "," ",AVERAGE(D54,F54))</f>
        <v xml:space="preserve"> </v>
      </c>
      <c r="V54" s="930"/>
      <c r="W54" s="13"/>
    </row>
    <row r="55" spans="1:23" ht="18.75" thickBot="1" x14ac:dyDescent="0.25">
      <c r="A55" s="14"/>
      <c r="B55" s="455"/>
      <c r="C55" s="993"/>
      <c r="D55" s="925"/>
      <c r="E55" s="990"/>
      <c r="F55" s="925"/>
      <c r="G55" s="992"/>
      <c r="H55" s="926"/>
      <c r="I55" s="6"/>
      <c r="J55" s="928"/>
      <c r="K55" s="928"/>
      <c r="L55" s="933"/>
      <c r="M55" s="933"/>
      <c r="N55" s="933"/>
      <c r="O55" s="933"/>
      <c r="P55" s="933"/>
      <c r="Q55" s="933"/>
      <c r="R55" s="933"/>
      <c r="S55" s="933"/>
      <c r="T55" s="6"/>
      <c r="U55" s="931"/>
      <c r="V55" s="932"/>
      <c r="W55" s="13"/>
    </row>
    <row r="56" spans="1:23" ht="18.75" thickBot="1" x14ac:dyDescent="0.25">
      <c r="A56" s="15"/>
      <c r="B56" s="16"/>
      <c r="C56" s="16"/>
      <c r="D56" s="461"/>
      <c r="E56" s="454"/>
      <c r="F56" s="30"/>
      <c r="G56" s="68"/>
      <c r="H56" s="16"/>
      <c r="I56" s="16"/>
      <c r="J56" s="16"/>
      <c r="K56" s="16"/>
      <c r="L56" s="16"/>
      <c r="M56" s="16"/>
      <c r="N56" s="16"/>
      <c r="O56" s="16"/>
      <c r="P56" s="16"/>
      <c r="Q56" s="16"/>
      <c r="R56" s="16"/>
      <c r="S56" s="16"/>
      <c r="T56" s="16"/>
      <c r="U56" s="16"/>
      <c r="V56" s="16"/>
      <c r="W56" s="17"/>
    </row>
    <row r="57" spans="1:23" s="6" customFormat="1" x14ac:dyDescent="0.2">
      <c r="G57" s="40"/>
    </row>
    <row r="58" spans="1:23" s="71" customFormat="1" x14ac:dyDescent="0.2"/>
    <row r="59" spans="1:23" s="71" customFormat="1" x14ac:dyDescent="0.2"/>
    <row r="60" spans="1:23" s="71" customFormat="1" ht="12.75" customHeight="1" x14ac:dyDescent="0.2"/>
    <row r="61" spans="1:23" s="71" customFormat="1" x14ac:dyDescent="0.2"/>
    <row r="62" spans="1:23" s="71" customFormat="1" ht="12.75" customHeight="1" x14ac:dyDescent="0.2"/>
    <row r="63" spans="1:23" s="71" customFormat="1" ht="26.25" customHeight="1" x14ac:dyDescent="0.2"/>
    <row r="64" spans="1:23" s="71" customFormat="1" ht="12.75" customHeight="1" x14ac:dyDescent="0.2"/>
    <row r="65" s="71" customFormat="1" ht="36" customHeight="1" x14ac:dyDescent="0.2"/>
    <row r="66" s="71" customFormat="1" ht="12.75" customHeight="1" x14ac:dyDescent="0.2"/>
    <row r="67" s="71" customFormat="1" ht="36.75" customHeight="1" x14ac:dyDescent="0.2"/>
    <row r="68" s="71" customFormat="1" ht="12.75" customHeight="1" x14ac:dyDescent="0.2"/>
    <row r="69" s="71" customFormat="1" ht="29.25" customHeight="1" x14ac:dyDescent="0.2"/>
    <row r="70" s="71" customFormat="1" x14ac:dyDescent="0.2"/>
  </sheetData>
  <customSheetViews>
    <customSheetView guid="{FB45E732-85AD-4825-A950-9CD6E0F44EF3}" showRuler="0">
      <selection activeCell="T20" sqref="T20"/>
      <rowBreaks count="1" manualBreakCount="1">
        <brk id="75" max="16383" man="1"/>
      </rowBreaks>
      <pageMargins left="0.75" right="0.75" top="0.27" bottom="0.19" header="0.25" footer="0.23"/>
      <pageSetup scale="96" orientation="portrait" horizontalDpi="4294967295" verticalDpi="300" r:id="rId1"/>
      <headerFooter alignWithMargins="0"/>
    </customSheetView>
  </customSheetViews>
  <mergeCells count="94">
    <mergeCell ref="E54:E55"/>
    <mergeCell ref="F51:G52"/>
    <mergeCell ref="G54:G55"/>
    <mergeCell ref="C54:C55"/>
    <mergeCell ref="B48:C49"/>
    <mergeCell ref="F48:V49"/>
    <mergeCell ref="F46:V47"/>
    <mergeCell ref="G28:V28"/>
    <mergeCell ref="G29:V29"/>
    <mergeCell ref="G30:V30"/>
    <mergeCell ref="B46:C47"/>
    <mergeCell ref="B42:C43"/>
    <mergeCell ref="F42:V43"/>
    <mergeCell ref="D28:F28"/>
    <mergeCell ref="D29:F29"/>
    <mergeCell ref="D30:F30"/>
    <mergeCell ref="F39:V39"/>
    <mergeCell ref="B39:C39"/>
    <mergeCell ref="G33:V33"/>
    <mergeCell ref="D33:F33"/>
    <mergeCell ref="F40:V41"/>
    <mergeCell ref="B44:C45"/>
    <mergeCell ref="G31:V31"/>
    <mergeCell ref="G35:V35"/>
    <mergeCell ref="G37:V37"/>
    <mergeCell ref="D39:E39"/>
    <mergeCell ref="D25:F25"/>
    <mergeCell ref="D32:F32"/>
    <mergeCell ref="G25:V25"/>
    <mergeCell ref="G26:V26"/>
    <mergeCell ref="G32:V32"/>
    <mergeCell ref="G27:V27"/>
    <mergeCell ref="B1:U1"/>
    <mergeCell ref="D24:F24"/>
    <mergeCell ref="D22:F22"/>
    <mergeCell ref="B22:B37"/>
    <mergeCell ref="G23:V23"/>
    <mergeCell ref="D35:F35"/>
    <mergeCell ref="D34:F34"/>
    <mergeCell ref="D37:F37"/>
    <mergeCell ref="G36:V36"/>
    <mergeCell ref="D26:F26"/>
    <mergeCell ref="D27:F27"/>
    <mergeCell ref="D23:F23"/>
    <mergeCell ref="G24:V24"/>
    <mergeCell ref="B6:C6"/>
    <mergeCell ref="B3:F3"/>
    <mergeCell ref="G34:V34"/>
    <mergeCell ref="B10:B11"/>
    <mergeCell ref="C10:G11"/>
    <mergeCell ref="B5:C5"/>
    <mergeCell ref="H13:I13"/>
    <mergeCell ref="J9:M9"/>
    <mergeCell ref="H19:V20"/>
    <mergeCell ref="B19:B20"/>
    <mergeCell ref="N12:V12"/>
    <mergeCell ref="N14:V14"/>
    <mergeCell ref="J14:M14"/>
    <mergeCell ref="H12:I12"/>
    <mergeCell ref="H14:I14"/>
    <mergeCell ref="J13:M13"/>
    <mergeCell ref="N13:V13"/>
    <mergeCell ref="G22:V22"/>
    <mergeCell ref="D54:D55"/>
    <mergeCell ref="H54:H55"/>
    <mergeCell ref="F54:F55"/>
    <mergeCell ref="J54:K55"/>
    <mergeCell ref="U54:V55"/>
    <mergeCell ref="L54:S55"/>
    <mergeCell ref="C51:E52"/>
    <mergeCell ref="D40:E41"/>
    <mergeCell ref="D42:E43"/>
    <mergeCell ref="D44:E45"/>
    <mergeCell ref="D46:E47"/>
    <mergeCell ref="D48:E49"/>
    <mergeCell ref="B40:C41"/>
    <mergeCell ref="F44:V45"/>
    <mergeCell ref="D31:F31"/>
    <mergeCell ref="B21:V21"/>
    <mergeCell ref="J12:M12"/>
    <mergeCell ref="I5:K5"/>
    <mergeCell ref="O5:Q5"/>
    <mergeCell ref="O6:U6"/>
    <mergeCell ref="N10:V10"/>
    <mergeCell ref="N11:V11"/>
    <mergeCell ref="H11:I11"/>
    <mergeCell ref="J11:M11"/>
    <mergeCell ref="J10:M10"/>
    <mergeCell ref="I6:K6"/>
    <mergeCell ref="N9:V9"/>
    <mergeCell ref="C19:F20"/>
    <mergeCell ref="H9:I9"/>
    <mergeCell ref="H10:I10"/>
    <mergeCell ref="B17:F17"/>
  </mergeCells>
  <phoneticPr fontId="0" type="noConversion"/>
  <pageMargins left="0.75" right="0.75" top="0.55555555555555558" bottom="0.31944444444444442" header="0.25" footer="0.23"/>
  <pageSetup scale="96" orientation="portrait" horizontalDpi="4294967295" verticalDpi="300" r:id="rId2"/>
  <headerFooter alignWithMargins="0"/>
  <rowBreaks count="1" manualBreakCount="1">
    <brk id="57"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zoomScaleSheetLayoutView="100" workbookViewId="0">
      <selection activeCell="D30" sqref="D30"/>
    </sheetView>
  </sheetViews>
  <sheetFormatPr defaultRowHeight="12.75" x14ac:dyDescent="0.2"/>
  <cols>
    <col min="1" max="1" width="0.5703125" customWidth="1"/>
    <col min="2" max="2" width="4.7109375" customWidth="1"/>
    <col min="3" max="3" width="2.5703125" customWidth="1"/>
    <col min="4" max="4" width="9.5703125" customWidth="1"/>
    <col min="5" max="5" width="11" customWidth="1"/>
    <col min="6" max="6" width="10.7109375" customWidth="1"/>
    <col min="7" max="7" width="13.5703125" customWidth="1"/>
    <col min="8" max="8" width="10.7109375" customWidth="1"/>
    <col min="9" max="9" width="14" customWidth="1"/>
    <col min="10" max="10" width="8.7109375" customWidth="1"/>
    <col min="11" max="11" width="10.7109375" hidden="1" customWidth="1"/>
    <col min="12" max="12" width="0.7109375" customWidth="1"/>
  </cols>
  <sheetData>
    <row r="1" spans="1:12" s="40" customFormat="1" ht="23.25" customHeight="1" x14ac:dyDescent="0.2">
      <c r="A1" s="121"/>
      <c r="B1" s="994" t="s">
        <v>448</v>
      </c>
      <c r="C1" s="994"/>
      <c r="D1" s="994"/>
      <c r="E1" s="994"/>
      <c r="F1" s="994"/>
      <c r="G1" s="994"/>
      <c r="H1" s="122"/>
      <c r="I1" s="122"/>
      <c r="J1" s="122"/>
      <c r="K1" s="122"/>
      <c r="L1" s="123"/>
    </row>
    <row r="2" spans="1:12" s="6" customFormat="1" ht="12.75" customHeight="1" x14ac:dyDescent="0.2">
      <c r="A2" s="86" t="s">
        <v>370</v>
      </c>
      <c r="B2" s="995" t="s">
        <v>433</v>
      </c>
      <c r="C2" s="995"/>
      <c r="D2" s="995"/>
      <c r="E2" s="995"/>
      <c r="F2" s="995"/>
      <c r="G2" s="995"/>
      <c r="H2" s="995"/>
      <c r="I2" s="995"/>
      <c r="J2" s="995"/>
      <c r="K2" s="93"/>
      <c r="L2" s="13"/>
    </row>
    <row r="3" spans="1:12" s="6" customFormat="1" ht="16.5" customHeight="1" x14ac:dyDescent="0.2">
      <c r="A3" s="86"/>
      <c r="B3" s="995"/>
      <c r="C3" s="995"/>
      <c r="D3" s="995"/>
      <c r="E3" s="995"/>
      <c r="F3" s="995"/>
      <c r="G3" s="995"/>
      <c r="H3" s="995"/>
      <c r="I3" s="995"/>
      <c r="J3" s="995"/>
      <c r="K3" s="93"/>
      <c r="L3" s="13"/>
    </row>
    <row r="4" spans="1:12" s="6" customFormat="1" ht="38.25" customHeight="1" x14ac:dyDescent="0.2">
      <c r="A4" s="86"/>
      <c r="B4" s="995"/>
      <c r="C4" s="995"/>
      <c r="D4" s="995"/>
      <c r="E4" s="995"/>
      <c r="F4" s="995"/>
      <c r="G4" s="995"/>
      <c r="H4" s="995"/>
      <c r="I4" s="995"/>
      <c r="J4" s="995"/>
      <c r="K4" s="93"/>
      <c r="L4" s="13"/>
    </row>
    <row r="5" spans="1:12" ht="2.25" customHeight="1" x14ac:dyDescent="0.2">
      <c r="A5" s="14"/>
      <c r="B5" s="120"/>
      <c r="C5" s="120"/>
      <c r="D5" s="120"/>
      <c r="E5" s="120"/>
      <c r="F5" s="120"/>
      <c r="G5" s="120"/>
      <c r="H5" s="120"/>
      <c r="I5" s="120"/>
      <c r="J5" s="120"/>
      <c r="K5" s="93"/>
      <c r="L5" s="13"/>
    </row>
    <row r="6" spans="1:12" ht="3" customHeight="1" x14ac:dyDescent="0.2">
      <c r="A6" s="14"/>
      <c r="B6" s="90"/>
      <c r="C6" s="90"/>
      <c r="D6" s="90"/>
      <c r="E6" s="90"/>
      <c r="F6" s="90"/>
      <c r="G6" s="90"/>
      <c r="H6" s="90"/>
      <c r="I6" s="90"/>
      <c r="J6" s="90"/>
      <c r="K6" s="90"/>
      <c r="L6" s="13"/>
    </row>
    <row r="7" spans="1:12" ht="12.75" customHeight="1" x14ac:dyDescent="0.2">
      <c r="A7" s="14"/>
      <c r="B7" s="98" t="s">
        <v>237</v>
      </c>
      <c r="C7" s="6"/>
      <c r="D7" s="6"/>
      <c r="E7" s="6"/>
      <c r="F7" s="6"/>
      <c r="G7" s="6"/>
      <c r="H7" s="6"/>
      <c r="I7" s="6"/>
      <c r="J7" s="6"/>
      <c r="K7" s="6"/>
      <c r="L7" s="13"/>
    </row>
    <row r="8" spans="1:12" s="95" customFormat="1" ht="37.5" customHeight="1" x14ac:dyDescent="0.2">
      <c r="A8" s="96"/>
      <c r="B8" s="1007" t="s">
        <v>296</v>
      </c>
      <c r="C8" s="1007"/>
      <c r="D8" s="1007"/>
      <c r="E8" s="1007"/>
      <c r="F8" s="1007"/>
      <c r="G8" s="1007"/>
      <c r="H8" s="1007"/>
      <c r="I8" s="1007"/>
      <c r="J8" s="1007"/>
      <c r="K8" s="1007"/>
      <c r="L8" s="97"/>
    </row>
    <row r="9" spans="1:12" s="95" customFormat="1" ht="27" customHeight="1" x14ac:dyDescent="0.2">
      <c r="A9" s="96"/>
      <c r="B9" s="1007" t="s">
        <v>297</v>
      </c>
      <c r="C9" s="1007"/>
      <c r="D9" s="1007"/>
      <c r="E9" s="1007"/>
      <c r="F9" s="1007"/>
      <c r="G9" s="1007"/>
      <c r="H9" s="1007"/>
      <c r="I9" s="1007"/>
      <c r="J9" s="1007"/>
      <c r="K9" s="1007"/>
      <c r="L9" s="97"/>
    </row>
    <row r="10" spans="1:12" ht="7.5" customHeight="1" thickBot="1" x14ac:dyDescent="0.25">
      <c r="A10" s="14"/>
      <c r="B10" s="6"/>
      <c r="C10" s="6"/>
      <c r="D10" s="6"/>
      <c r="E10" s="6"/>
      <c r="F10" s="6"/>
      <c r="G10" s="6"/>
      <c r="H10" s="6"/>
      <c r="I10" s="6"/>
      <c r="J10" s="6"/>
      <c r="K10" s="6"/>
      <c r="L10" s="13"/>
    </row>
    <row r="11" spans="1:12" s="203" customFormat="1" ht="17.25" customHeight="1" thickBot="1" x14ac:dyDescent="0.25">
      <c r="A11" s="201"/>
      <c r="B11" s="204"/>
      <c r="C11" s="996" t="s">
        <v>73</v>
      </c>
      <c r="D11" s="997"/>
      <c r="E11" s="998"/>
      <c r="F11" s="997" t="s">
        <v>156</v>
      </c>
      <c r="G11" s="997"/>
      <c r="H11" s="997"/>
      <c r="I11" s="997"/>
      <c r="J11" s="997"/>
      <c r="K11" s="997"/>
      <c r="L11" s="202"/>
    </row>
    <row r="12" spans="1:12" ht="12.75" customHeight="1" x14ac:dyDescent="0.2">
      <c r="A12" s="14"/>
      <c r="B12" s="338"/>
      <c r="C12" s="1030" t="s">
        <v>329</v>
      </c>
      <c r="D12" s="1031"/>
      <c r="E12" s="1032"/>
      <c r="F12" s="1027"/>
      <c r="G12" s="1028"/>
      <c r="H12" s="1028"/>
      <c r="I12" s="1028"/>
      <c r="J12" s="1028"/>
      <c r="K12" s="1029"/>
      <c r="L12" s="60"/>
    </row>
    <row r="13" spans="1:12" ht="12.75" customHeight="1" x14ac:dyDescent="0.2">
      <c r="A13" s="14"/>
      <c r="B13" s="339"/>
      <c r="C13" s="1017" t="s">
        <v>90</v>
      </c>
      <c r="D13" s="1018"/>
      <c r="E13" s="1019"/>
      <c r="F13" s="773"/>
      <c r="G13" s="774"/>
      <c r="H13" s="774"/>
      <c r="I13" s="774"/>
      <c r="J13" s="774"/>
      <c r="K13" s="1008"/>
      <c r="L13" s="60"/>
    </row>
    <row r="14" spans="1:12" ht="12.75" customHeight="1" x14ac:dyDescent="0.2">
      <c r="A14" s="14"/>
      <c r="B14" s="342"/>
      <c r="C14" s="1017" t="s">
        <v>96</v>
      </c>
      <c r="D14" s="1018"/>
      <c r="E14" s="1019"/>
      <c r="F14" s="773"/>
      <c r="G14" s="774"/>
      <c r="H14" s="774"/>
      <c r="I14" s="774"/>
      <c r="J14" s="774"/>
      <c r="K14" s="1008"/>
      <c r="L14" s="60"/>
    </row>
    <row r="15" spans="1:12" ht="12.75" customHeight="1" x14ac:dyDescent="0.2">
      <c r="A15" s="14"/>
      <c r="B15" s="339"/>
      <c r="C15" s="1017" t="s">
        <v>97</v>
      </c>
      <c r="D15" s="1018"/>
      <c r="E15" s="1019"/>
      <c r="F15" s="773"/>
      <c r="G15" s="774"/>
      <c r="H15" s="774"/>
      <c r="I15" s="774"/>
      <c r="J15" s="774"/>
      <c r="K15" s="1008"/>
      <c r="L15" s="60"/>
    </row>
    <row r="16" spans="1:12" ht="12.75" customHeight="1" x14ac:dyDescent="0.2">
      <c r="A16" s="14"/>
      <c r="B16" s="339"/>
      <c r="C16" s="1017" t="s">
        <v>98</v>
      </c>
      <c r="D16" s="1018"/>
      <c r="E16" s="1019"/>
      <c r="F16" s="773"/>
      <c r="G16" s="774"/>
      <c r="H16" s="774"/>
      <c r="I16" s="774"/>
      <c r="J16" s="774"/>
      <c r="K16" s="1008"/>
      <c r="L16" s="60"/>
    </row>
    <row r="17" spans="1:12" ht="12.75" customHeight="1" x14ac:dyDescent="0.2">
      <c r="A17" s="14"/>
      <c r="B17" s="340"/>
      <c r="C17" s="1034" t="s">
        <v>341</v>
      </c>
      <c r="D17" s="1035"/>
      <c r="E17" s="1036"/>
      <c r="F17" s="1037"/>
      <c r="G17" s="1038"/>
      <c r="H17" s="1038"/>
      <c r="I17" s="1038"/>
      <c r="J17" s="1039"/>
      <c r="K17" s="327"/>
      <c r="L17" s="60"/>
    </row>
    <row r="18" spans="1:12" ht="12.75" customHeight="1" x14ac:dyDescent="0.2">
      <c r="A18" s="14"/>
      <c r="B18" s="340"/>
      <c r="C18" s="1017" t="s">
        <v>194</v>
      </c>
      <c r="D18" s="1018"/>
      <c r="E18" s="1019"/>
      <c r="F18" s="770"/>
      <c r="G18" s="771"/>
      <c r="H18" s="771"/>
      <c r="I18" s="771"/>
      <c r="J18" s="771"/>
      <c r="K18" s="1033"/>
      <c r="L18" s="60"/>
    </row>
    <row r="19" spans="1:12" ht="12.75" customHeight="1" x14ac:dyDescent="0.2">
      <c r="A19" s="14"/>
      <c r="B19" s="339"/>
      <c r="C19" s="965" t="s">
        <v>195</v>
      </c>
      <c r="D19" s="1018"/>
      <c r="E19" s="1019"/>
      <c r="F19" s="773"/>
      <c r="G19" s="774"/>
      <c r="H19" s="774"/>
      <c r="I19" s="774"/>
      <c r="J19" s="774"/>
      <c r="K19" s="1008"/>
      <c r="L19" s="60"/>
    </row>
    <row r="20" spans="1:12" ht="12.75" customHeight="1" x14ac:dyDescent="0.2">
      <c r="A20" s="14"/>
      <c r="B20" s="339"/>
      <c r="C20" s="1017" t="s">
        <v>196</v>
      </c>
      <c r="D20" s="1018"/>
      <c r="E20" s="1019"/>
      <c r="F20" s="773"/>
      <c r="G20" s="774"/>
      <c r="H20" s="774"/>
      <c r="I20" s="774"/>
      <c r="J20" s="774"/>
      <c r="K20" s="1008"/>
      <c r="L20" s="60"/>
    </row>
    <row r="21" spans="1:12" ht="12.75" customHeight="1" x14ac:dyDescent="0.2">
      <c r="A21" s="14"/>
      <c r="B21" s="339"/>
      <c r="C21" s="1017" t="s">
        <v>197</v>
      </c>
      <c r="D21" s="1018"/>
      <c r="E21" s="1019"/>
      <c r="F21" s="773"/>
      <c r="G21" s="774"/>
      <c r="H21" s="774"/>
      <c r="I21" s="774"/>
      <c r="J21" s="774"/>
      <c r="K21" s="1008"/>
      <c r="L21" s="60"/>
    </row>
    <row r="22" spans="1:12" ht="12.75" customHeight="1" x14ac:dyDescent="0.2">
      <c r="A22" s="14"/>
      <c r="B22" s="339"/>
      <c r="C22" s="1017" t="s">
        <v>198</v>
      </c>
      <c r="D22" s="1018"/>
      <c r="E22" s="1019"/>
      <c r="F22" s="773"/>
      <c r="G22" s="774"/>
      <c r="H22" s="774"/>
      <c r="I22" s="774"/>
      <c r="J22" s="774"/>
      <c r="K22" s="1008"/>
      <c r="L22" s="60"/>
    </row>
    <row r="23" spans="1:12" ht="12.75" customHeight="1" x14ac:dyDescent="0.2">
      <c r="A23" s="14"/>
      <c r="B23" s="339"/>
      <c r="C23" s="1017" t="s">
        <v>199</v>
      </c>
      <c r="D23" s="1018"/>
      <c r="E23" s="1019"/>
      <c r="F23" s="773"/>
      <c r="G23" s="774"/>
      <c r="H23" s="774"/>
      <c r="I23" s="774"/>
      <c r="J23" s="774"/>
      <c r="K23" s="1008"/>
      <c r="L23" s="60"/>
    </row>
    <row r="24" spans="1:12" ht="12.75" customHeight="1" x14ac:dyDescent="0.2">
      <c r="A24" s="14"/>
      <c r="B24" s="339"/>
      <c r="C24" s="1017" t="s">
        <v>200</v>
      </c>
      <c r="D24" s="1018"/>
      <c r="E24" s="1019"/>
      <c r="F24" s="773"/>
      <c r="G24" s="774"/>
      <c r="H24" s="774"/>
      <c r="I24" s="774"/>
      <c r="J24" s="774"/>
      <c r="K24" s="1008"/>
      <c r="L24" s="60"/>
    </row>
    <row r="25" spans="1:12" ht="12.75" customHeight="1" x14ac:dyDescent="0.2">
      <c r="A25" s="14"/>
      <c r="B25" s="339"/>
      <c r="C25" s="1017" t="s">
        <v>201</v>
      </c>
      <c r="D25" s="1018"/>
      <c r="E25" s="1019"/>
      <c r="F25" s="773"/>
      <c r="G25" s="774"/>
      <c r="H25" s="774"/>
      <c r="I25" s="774"/>
      <c r="J25" s="774"/>
      <c r="K25" s="1008"/>
      <c r="L25" s="60"/>
    </row>
    <row r="26" spans="1:12" ht="12.75" customHeight="1" x14ac:dyDescent="0.2">
      <c r="A26" s="14"/>
      <c r="B26" s="339"/>
      <c r="C26" s="1017" t="s">
        <v>202</v>
      </c>
      <c r="D26" s="1018"/>
      <c r="E26" s="1019"/>
      <c r="F26" s="773"/>
      <c r="G26" s="774"/>
      <c r="H26" s="774"/>
      <c r="I26" s="774"/>
      <c r="J26" s="774"/>
      <c r="K26" s="1008"/>
      <c r="L26" s="60"/>
    </row>
    <row r="27" spans="1:12" ht="12.75" customHeight="1" x14ac:dyDescent="0.2">
      <c r="A27" s="14"/>
      <c r="B27" s="339"/>
      <c r="C27" s="1020"/>
      <c r="D27" s="1021"/>
      <c r="E27" s="1022"/>
      <c r="F27" s="773"/>
      <c r="G27" s="774"/>
      <c r="H27" s="774"/>
      <c r="I27" s="774"/>
      <c r="J27" s="774"/>
      <c r="K27" s="1008"/>
      <c r="L27" s="60"/>
    </row>
    <row r="28" spans="1:12" ht="12.75" customHeight="1" thickBot="1" x14ac:dyDescent="0.25">
      <c r="A28" s="14"/>
      <c r="B28" s="341"/>
      <c r="C28" s="1023"/>
      <c r="D28" s="1024"/>
      <c r="E28" s="1025"/>
      <c r="F28" s="795"/>
      <c r="G28" s="796"/>
      <c r="H28" s="796"/>
      <c r="I28" s="796"/>
      <c r="J28" s="796"/>
      <c r="K28" s="1010"/>
      <c r="L28" s="60"/>
    </row>
    <row r="29" spans="1:12" ht="6" customHeight="1" thickBot="1" x14ac:dyDescent="0.25">
      <c r="A29" s="14"/>
      <c r="B29" s="6"/>
      <c r="C29" s="6"/>
      <c r="D29" s="6"/>
      <c r="E29" s="6"/>
      <c r="F29" s="6"/>
      <c r="G29" s="6"/>
      <c r="H29" s="6"/>
      <c r="I29" s="6"/>
      <c r="J29" s="6"/>
      <c r="K29" s="6"/>
      <c r="L29" s="13"/>
    </row>
    <row r="30" spans="1:12" ht="26.45" customHeight="1" thickBot="1" x14ac:dyDescent="0.25">
      <c r="A30" s="60"/>
      <c r="B30" s="733" t="s">
        <v>276</v>
      </c>
      <c r="C30" s="1026"/>
      <c r="D30" s="253" t="s">
        <v>517</v>
      </c>
      <c r="E30" s="1002" t="s">
        <v>177</v>
      </c>
      <c r="F30" s="1002"/>
      <c r="G30" s="1002"/>
      <c r="H30" s="1002" t="s">
        <v>238</v>
      </c>
      <c r="I30" s="1002"/>
      <c r="J30" s="1002"/>
      <c r="K30" s="1003"/>
      <c r="L30" s="60"/>
    </row>
    <row r="31" spans="1:12" ht="18" customHeight="1" x14ac:dyDescent="0.2">
      <c r="A31" s="60"/>
      <c r="B31" s="792" t="s">
        <v>264</v>
      </c>
      <c r="C31" s="763"/>
      <c r="D31" s="764" t="s">
        <v>483</v>
      </c>
      <c r="E31" s="1014" t="s">
        <v>337</v>
      </c>
      <c r="F31" s="1015"/>
      <c r="G31" s="1015"/>
      <c r="H31" s="1004" t="s">
        <v>338</v>
      </c>
      <c r="I31" s="1004"/>
      <c r="J31" s="1004"/>
      <c r="K31" s="801"/>
      <c r="L31" s="60"/>
    </row>
    <row r="32" spans="1:12" ht="18" customHeight="1" x14ac:dyDescent="0.2">
      <c r="A32" s="60"/>
      <c r="B32" s="1001"/>
      <c r="C32" s="759"/>
      <c r="D32" s="761"/>
      <c r="E32" s="1016"/>
      <c r="F32" s="1011"/>
      <c r="G32" s="1011"/>
      <c r="H32" s="1005"/>
      <c r="I32" s="1005"/>
      <c r="J32" s="1005"/>
      <c r="K32" s="1006"/>
      <c r="L32" s="60"/>
    </row>
    <row r="33" spans="1:12" ht="18" customHeight="1" x14ac:dyDescent="0.2">
      <c r="A33" s="60"/>
      <c r="B33" s="911" t="s">
        <v>265</v>
      </c>
      <c r="C33" s="759"/>
      <c r="D33" s="761" t="s">
        <v>484</v>
      </c>
      <c r="E33" s="1011" t="s">
        <v>352</v>
      </c>
      <c r="F33" s="1011"/>
      <c r="G33" s="1011"/>
      <c r="H33" s="1005" t="s">
        <v>353</v>
      </c>
      <c r="I33" s="1005"/>
      <c r="J33" s="1005"/>
      <c r="K33" s="1006"/>
      <c r="L33" s="60"/>
    </row>
    <row r="34" spans="1:12" ht="37.5" customHeight="1" x14ac:dyDescent="0.2">
      <c r="A34" s="60"/>
      <c r="B34" s="1001"/>
      <c r="C34" s="759"/>
      <c r="D34" s="761"/>
      <c r="E34" s="1011"/>
      <c r="F34" s="1011"/>
      <c r="G34" s="1011"/>
      <c r="H34" s="1005"/>
      <c r="I34" s="1005"/>
      <c r="J34" s="1005"/>
      <c r="K34" s="1006"/>
      <c r="L34" s="60"/>
    </row>
    <row r="35" spans="1:12" ht="18" customHeight="1" x14ac:dyDescent="0.2">
      <c r="A35" s="60"/>
      <c r="B35" s="911" t="s">
        <v>266</v>
      </c>
      <c r="C35" s="759"/>
      <c r="D35" s="761" t="s">
        <v>485</v>
      </c>
      <c r="E35" s="1011" t="s">
        <v>354</v>
      </c>
      <c r="F35" s="1011"/>
      <c r="G35" s="1011"/>
      <c r="H35" s="1005" t="s">
        <v>385</v>
      </c>
      <c r="I35" s="1005"/>
      <c r="J35" s="1005"/>
      <c r="K35" s="1006"/>
      <c r="L35" s="60"/>
    </row>
    <row r="36" spans="1:12" ht="38.25" customHeight="1" x14ac:dyDescent="0.2">
      <c r="A36" s="60"/>
      <c r="B36" s="1001"/>
      <c r="C36" s="759"/>
      <c r="D36" s="761"/>
      <c r="E36" s="1011"/>
      <c r="F36" s="1011"/>
      <c r="G36" s="1011"/>
      <c r="H36" s="1005"/>
      <c r="I36" s="1005"/>
      <c r="J36" s="1005"/>
      <c r="K36" s="1006"/>
      <c r="L36" s="60"/>
    </row>
    <row r="37" spans="1:12" ht="24" customHeight="1" x14ac:dyDescent="0.2">
      <c r="A37" s="60"/>
      <c r="B37" s="911" t="s">
        <v>267</v>
      </c>
      <c r="C37" s="759"/>
      <c r="D37" s="761" t="s">
        <v>486</v>
      </c>
      <c r="E37" s="1011" t="s">
        <v>355</v>
      </c>
      <c r="F37" s="1011"/>
      <c r="G37" s="1011"/>
      <c r="H37" s="1005" t="s">
        <v>356</v>
      </c>
      <c r="I37" s="1005"/>
      <c r="J37" s="1005"/>
      <c r="K37" s="1006"/>
      <c r="L37" s="60"/>
    </row>
    <row r="38" spans="1:12" ht="54.75" customHeight="1" x14ac:dyDescent="0.2">
      <c r="A38" s="60"/>
      <c r="B38" s="1001"/>
      <c r="C38" s="759"/>
      <c r="D38" s="761"/>
      <c r="E38" s="1011"/>
      <c r="F38" s="1011"/>
      <c r="G38" s="1011"/>
      <c r="H38" s="1005"/>
      <c r="I38" s="1005"/>
      <c r="J38" s="1005"/>
      <c r="K38" s="1006"/>
      <c r="L38" s="60"/>
    </row>
    <row r="39" spans="1:12" ht="24" customHeight="1" x14ac:dyDescent="0.2">
      <c r="A39" s="60"/>
      <c r="B39" s="911" t="s">
        <v>268</v>
      </c>
      <c r="C39" s="759"/>
      <c r="D39" s="761" t="s">
        <v>487</v>
      </c>
      <c r="E39" s="1011" t="s">
        <v>357</v>
      </c>
      <c r="F39" s="1011"/>
      <c r="G39" s="1011"/>
      <c r="H39" s="1005" t="s">
        <v>203</v>
      </c>
      <c r="I39" s="1005"/>
      <c r="J39" s="1005"/>
      <c r="K39" s="1006"/>
      <c r="L39" s="60"/>
    </row>
    <row r="40" spans="1:12" ht="12.75" customHeight="1" thickBot="1" x14ac:dyDescent="0.25">
      <c r="A40" s="60"/>
      <c r="B40" s="999"/>
      <c r="C40" s="1000"/>
      <c r="D40" s="767"/>
      <c r="E40" s="1012"/>
      <c r="F40" s="1012"/>
      <c r="G40" s="1012"/>
      <c r="H40" s="1013"/>
      <c r="I40" s="1013"/>
      <c r="J40" s="1013"/>
      <c r="K40" s="1006"/>
      <c r="L40" s="60"/>
    </row>
    <row r="41" spans="1:12" ht="6.75" customHeight="1" thickBot="1" x14ac:dyDescent="0.25">
      <c r="A41" s="14"/>
      <c r="B41" s="10"/>
      <c r="C41" s="10"/>
      <c r="D41" s="10"/>
      <c r="E41" s="10"/>
      <c r="F41" s="10"/>
      <c r="G41" s="10"/>
      <c r="H41" s="10"/>
      <c r="I41" s="10"/>
      <c r="J41" s="10"/>
      <c r="K41" s="6"/>
      <c r="L41" s="13"/>
    </row>
    <row r="42" spans="1:12" s="6" customFormat="1" ht="23.25" customHeight="1" thickTop="1" thickBot="1" x14ac:dyDescent="0.3">
      <c r="A42" s="14"/>
      <c r="B42" s="1009"/>
      <c r="C42" s="1009"/>
      <c r="D42" s="1009"/>
      <c r="E42" s="1009"/>
      <c r="F42" s="1009"/>
      <c r="G42" s="1009"/>
      <c r="H42" s="793" t="s">
        <v>449</v>
      </c>
      <c r="I42" s="794"/>
      <c r="J42" s="303"/>
      <c r="K42" s="23"/>
      <c r="L42" s="13"/>
    </row>
    <row r="43" spans="1:12" ht="7.15" customHeight="1" thickTop="1" thickBot="1" x14ac:dyDescent="0.25">
      <c r="A43" s="15"/>
      <c r="B43" s="16"/>
      <c r="C43" s="16"/>
      <c r="D43" s="16"/>
      <c r="E43" s="16"/>
      <c r="F43" s="16"/>
      <c r="G43" s="16"/>
      <c r="H43" s="16"/>
      <c r="I43" s="16"/>
      <c r="J43" s="16"/>
      <c r="K43" s="16"/>
      <c r="L43" s="17"/>
    </row>
  </sheetData>
  <customSheetViews>
    <customSheetView guid="{FB45E732-85AD-4825-A950-9CD6E0F44EF3}" showPageBreaks="1" printArea="1" hiddenColumns="1" view="pageBreakPreview" showRuler="0" topLeftCell="A7">
      <selection activeCell="H38" sqref="H38:K39"/>
      <pageMargins left="0.75" right="0.75" top="0.5" bottom="0.5" header="0.5" footer="0.5"/>
      <pageSetup orientation="portrait" horizontalDpi="4294967295" verticalDpi="300" r:id="rId1"/>
      <headerFooter alignWithMargins="0"/>
    </customSheetView>
  </customSheetViews>
  <mergeCells count="65">
    <mergeCell ref="F15:K15"/>
    <mergeCell ref="C17:E17"/>
    <mergeCell ref="F17:J17"/>
    <mergeCell ref="C15:E15"/>
    <mergeCell ref="C16:E16"/>
    <mergeCell ref="F24:K24"/>
    <mergeCell ref="C21:E21"/>
    <mergeCell ref="C20:E20"/>
    <mergeCell ref="F18:K18"/>
    <mergeCell ref="F19:K19"/>
    <mergeCell ref="F20:K20"/>
    <mergeCell ref="C24:E24"/>
    <mergeCell ref="C18:E18"/>
    <mergeCell ref="F21:K21"/>
    <mergeCell ref="F22:K22"/>
    <mergeCell ref="F23:K23"/>
    <mergeCell ref="C22:E22"/>
    <mergeCell ref="C23:E23"/>
    <mergeCell ref="C19:E19"/>
    <mergeCell ref="F11:K11"/>
    <mergeCell ref="F12:K12"/>
    <mergeCell ref="F13:K13"/>
    <mergeCell ref="F14:K14"/>
    <mergeCell ref="C12:E12"/>
    <mergeCell ref="C13:E13"/>
    <mergeCell ref="C14:E14"/>
    <mergeCell ref="C25:E25"/>
    <mergeCell ref="D31:D32"/>
    <mergeCell ref="B31:C32"/>
    <mergeCell ref="C27:E27"/>
    <mergeCell ref="C28:E28"/>
    <mergeCell ref="B30:C30"/>
    <mergeCell ref="C26:E26"/>
    <mergeCell ref="B42:G42"/>
    <mergeCell ref="F27:K27"/>
    <mergeCell ref="F28:K28"/>
    <mergeCell ref="D33:D34"/>
    <mergeCell ref="D39:D40"/>
    <mergeCell ref="E35:G36"/>
    <mergeCell ref="E39:G40"/>
    <mergeCell ref="H42:I42"/>
    <mergeCell ref="B33:C34"/>
    <mergeCell ref="B35:C36"/>
    <mergeCell ref="H39:K40"/>
    <mergeCell ref="E33:G34"/>
    <mergeCell ref="E30:G30"/>
    <mergeCell ref="E31:G32"/>
    <mergeCell ref="D35:D36"/>
    <mergeCell ref="E37:G38"/>
    <mergeCell ref="B1:G1"/>
    <mergeCell ref="B2:J4"/>
    <mergeCell ref="C11:E11"/>
    <mergeCell ref="B39:C40"/>
    <mergeCell ref="B37:C38"/>
    <mergeCell ref="H30:K30"/>
    <mergeCell ref="H31:K32"/>
    <mergeCell ref="H33:K34"/>
    <mergeCell ref="H35:K36"/>
    <mergeCell ref="H37:K38"/>
    <mergeCell ref="B8:K8"/>
    <mergeCell ref="B9:K9"/>
    <mergeCell ref="F25:K25"/>
    <mergeCell ref="F26:K26"/>
    <mergeCell ref="F16:K16"/>
    <mergeCell ref="D37:D38"/>
  </mergeCells>
  <phoneticPr fontId="0" type="noConversion"/>
  <pageMargins left="0.75" right="0.52083333333333337" top="0.4375" bottom="0.21875" header="0.5" footer="0.5"/>
  <pageSetup orientation="portrait" horizontalDpi="4294967295" verticalDpi="3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70" zoomScaleSheetLayoutView="100" workbookViewId="0">
      <selection activeCell="D29" sqref="D29"/>
    </sheetView>
  </sheetViews>
  <sheetFormatPr defaultRowHeight="12.75" x14ac:dyDescent="0.2"/>
  <cols>
    <col min="1" max="1" width="0.5703125" customWidth="1"/>
    <col min="2" max="2" width="3.7109375" customWidth="1"/>
    <col min="3" max="3" width="6.85546875" customWidth="1"/>
    <col min="4" max="4" width="14.7109375" customWidth="1"/>
    <col min="5" max="5" width="10.7109375" customWidth="1"/>
    <col min="6" max="6" width="10.28515625" customWidth="1"/>
    <col min="7" max="7" width="9.42578125" customWidth="1"/>
    <col min="8" max="8" width="10.28515625" customWidth="1"/>
    <col min="9" max="10" width="10" customWidth="1"/>
    <col min="11" max="11" width="0.5703125" customWidth="1"/>
  </cols>
  <sheetData>
    <row r="1" spans="1:11" s="6" customFormat="1" ht="23.25" customHeight="1" x14ac:dyDescent="0.25">
      <c r="A1" s="87"/>
      <c r="B1" s="994" t="s">
        <v>450</v>
      </c>
      <c r="C1" s="994"/>
      <c r="D1" s="994"/>
      <c r="E1" s="994"/>
      <c r="F1" s="994"/>
      <c r="G1" s="10"/>
      <c r="H1" s="10"/>
      <c r="I1" s="10"/>
      <c r="J1" s="10"/>
      <c r="K1" s="11"/>
    </row>
    <row r="2" spans="1:11" s="6" customFormat="1" ht="12.75" customHeight="1" x14ac:dyDescent="0.2">
      <c r="A2" s="86" t="s">
        <v>372</v>
      </c>
      <c r="B2" s="1044" t="s">
        <v>507</v>
      </c>
      <c r="C2" s="1045"/>
      <c r="D2" s="1045"/>
      <c r="E2" s="1045"/>
      <c r="F2" s="1045"/>
      <c r="G2" s="1045"/>
      <c r="H2" s="1045"/>
      <c r="I2" s="1045"/>
      <c r="J2" s="1046"/>
      <c r="K2" s="13"/>
    </row>
    <row r="3" spans="1:11" s="6" customFormat="1" ht="12.75" customHeight="1" x14ac:dyDescent="0.2">
      <c r="A3" s="86"/>
      <c r="B3" s="1047"/>
      <c r="C3" s="1048"/>
      <c r="D3" s="1048"/>
      <c r="E3" s="1048"/>
      <c r="F3" s="1048"/>
      <c r="G3" s="1048"/>
      <c r="H3" s="1048"/>
      <c r="I3" s="1048"/>
      <c r="J3" s="1049"/>
      <c r="K3" s="13"/>
    </row>
    <row r="4" spans="1:11" s="6" customFormat="1" ht="15.95" customHeight="1" x14ac:dyDescent="0.2">
      <c r="A4" s="86"/>
      <c r="B4" s="1047"/>
      <c r="C4" s="1048"/>
      <c r="D4" s="1048"/>
      <c r="E4" s="1048"/>
      <c r="F4" s="1048"/>
      <c r="G4" s="1048"/>
      <c r="H4" s="1048"/>
      <c r="I4" s="1048"/>
      <c r="J4" s="1049"/>
      <c r="K4" s="13"/>
    </row>
    <row r="5" spans="1:11" s="6" customFormat="1" ht="76.900000000000006" customHeight="1" x14ac:dyDescent="0.2">
      <c r="A5" s="86"/>
      <c r="B5" s="1047"/>
      <c r="C5" s="1048"/>
      <c r="D5" s="1048"/>
      <c r="E5" s="1048"/>
      <c r="F5" s="1048"/>
      <c r="G5" s="1048"/>
      <c r="H5" s="1048"/>
      <c r="I5" s="1048"/>
      <c r="J5" s="1049"/>
      <c r="K5" s="13"/>
    </row>
    <row r="6" spans="1:11" s="6" customFormat="1" ht="2.25" customHeight="1" x14ac:dyDescent="0.2">
      <c r="A6" s="86"/>
      <c r="B6" s="1050"/>
      <c r="C6" s="1051"/>
      <c r="D6" s="1051"/>
      <c r="E6" s="1051"/>
      <c r="F6" s="1051"/>
      <c r="G6" s="1051"/>
      <c r="H6" s="1051"/>
      <c r="I6" s="1051"/>
      <c r="J6" s="1052"/>
      <c r="K6" s="13"/>
    </row>
    <row r="7" spans="1:11" ht="3" customHeight="1" x14ac:dyDescent="0.2">
      <c r="A7" s="14"/>
      <c r="B7" s="125"/>
      <c r="C7" s="125"/>
      <c r="D7" s="125"/>
      <c r="E7" s="125"/>
      <c r="F7" s="125"/>
      <c r="G7" s="125"/>
      <c r="H7" s="125"/>
      <c r="I7" s="125"/>
      <c r="J7" s="125"/>
      <c r="K7" s="13"/>
    </row>
    <row r="8" spans="1:11" ht="12.75" customHeight="1" x14ac:dyDescent="0.2">
      <c r="A8" s="14"/>
      <c r="B8" s="98" t="s">
        <v>237</v>
      </c>
      <c r="C8" s="6"/>
      <c r="D8" s="6"/>
      <c r="E8" s="6"/>
      <c r="F8" s="6"/>
      <c r="G8" s="6"/>
      <c r="H8" s="6"/>
      <c r="I8" s="6"/>
      <c r="J8" s="6"/>
      <c r="K8" s="13"/>
    </row>
    <row r="9" spans="1:11" s="95" customFormat="1" ht="15" customHeight="1" x14ac:dyDescent="0.2">
      <c r="A9" s="96"/>
      <c r="B9" s="1043" t="s">
        <v>298</v>
      </c>
      <c r="C9" s="1043"/>
      <c r="D9" s="1043"/>
      <c r="E9" s="1043"/>
      <c r="F9" s="1043"/>
      <c r="G9" s="1043"/>
      <c r="H9" s="1043"/>
      <c r="I9" s="1043"/>
      <c r="J9" s="1043"/>
      <c r="K9" s="97"/>
    </row>
    <row r="10" spans="1:11" s="95" customFormat="1" ht="32.450000000000003" customHeight="1" x14ac:dyDescent="0.2">
      <c r="A10" s="96"/>
      <c r="B10" s="1042" t="s">
        <v>376</v>
      </c>
      <c r="C10" s="1043"/>
      <c r="D10" s="1043"/>
      <c r="E10" s="1043"/>
      <c r="F10" s="1043"/>
      <c r="G10" s="1043"/>
      <c r="H10" s="1043"/>
      <c r="I10" s="1043"/>
      <c r="J10" s="1043"/>
      <c r="K10" s="97"/>
    </row>
    <row r="11" spans="1:11" s="95" customFormat="1" ht="5.25" customHeight="1" x14ac:dyDescent="0.2">
      <c r="A11" s="96"/>
      <c r="B11" s="948"/>
      <c r="C11" s="948"/>
      <c r="D11" s="948"/>
      <c r="E11" s="948"/>
      <c r="F11" s="948"/>
      <c r="G11" s="948"/>
      <c r="H11" s="948"/>
      <c r="I11" s="948"/>
      <c r="J11" s="948"/>
      <c r="K11" s="97"/>
    </row>
    <row r="12" spans="1:11" ht="6" customHeight="1" thickBot="1" x14ac:dyDescent="0.25">
      <c r="A12" s="14"/>
      <c r="B12" s="6"/>
      <c r="C12" s="6"/>
      <c r="D12" s="6"/>
      <c r="E12" s="6"/>
      <c r="F12" s="6"/>
      <c r="G12" s="6"/>
      <c r="H12" s="6"/>
      <c r="I12" s="6"/>
      <c r="J12" s="6"/>
      <c r="K12" s="13"/>
    </row>
    <row r="13" spans="1:11" s="203" customFormat="1" ht="17.25" customHeight="1" thickBot="1" x14ac:dyDescent="0.25">
      <c r="A13" s="201"/>
      <c r="B13" s="205"/>
      <c r="C13" s="997" t="s">
        <v>73</v>
      </c>
      <c r="D13" s="998"/>
      <c r="E13" s="996" t="s">
        <v>156</v>
      </c>
      <c r="F13" s="997"/>
      <c r="G13" s="997"/>
      <c r="H13" s="997"/>
      <c r="I13" s="997"/>
      <c r="J13" s="998"/>
      <c r="K13" s="206"/>
    </row>
    <row r="14" spans="1:11" ht="12.75" customHeight="1" x14ac:dyDescent="0.2">
      <c r="A14" s="60"/>
      <c r="B14" s="358"/>
      <c r="C14" s="382" t="s">
        <v>358</v>
      </c>
      <c r="D14" s="383"/>
      <c r="E14" s="1060"/>
      <c r="F14" s="1060"/>
      <c r="G14" s="1060"/>
      <c r="H14" s="1060"/>
      <c r="I14" s="1060"/>
      <c r="J14" s="1061"/>
      <c r="K14" s="13"/>
    </row>
    <row r="15" spans="1:11" ht="12.75" customHeight="1" x14ac:dyDescent="0.2">
      <c r="A15" s="60"/>
      <c r="B15" s="359"/>
      <c r="C15" s="1063" t="s">
        <v>95</v>
      </c>
      <c r="D15" s="1064"/>
      <c r="E15" s="1040"/>
      <c r="F15" s="1040"/>
      <c r="G15" s="1040"/>
      <c r="H15" s="1040"/>
      <c r="I15" s="1040"/>
      <c r="J15" s="1041"/>
      <c r="K15" s="13"/>
    </row>
    <row r="16" spans="1:11" ht="12.75" customHeight="1" x14ac:dyDescent="0.2">
      <c r="A16" s="60"/>
      <c r="B16" s="359"/>
      <c r="C16" s="966" t="s">
        <v>313</v>
      </c>
      <c r="D16" s="1053"/>
      <c r="E16" s="1040"/>
      <c r="F16" s="1040"/>
      <c r="G16" s="1040"/>
      <c r="H16" s="1040"/>
      <c r="I16" s="1040"/>
      <c r="J16" s="1041"/>
      <c r="K16" s="13"/>
    </row>
    <row r="17" spans="1:16" ht="12.75" customHeight="1" x14ac:dyDescent="0.2">
      <c r="A17" s="60"/>
      <c r="B17" s="359"/>
      <c r="C17" s="1035" t="s">
        <v>99</v>
      </c>
      <c r="D17" s="1053"/>
      <c r="E17" s="1040"/>
      <c r="F17" s="1040"/>
      <c r="G17" s="1040"/>
      <c r="H17" s="1040"/>
      <c r="I17" s="1040"/>
      <c r="J17" s="1041"/>
      <c r="K17" s="13"/>
    </row>
    <row r="18" spans="1:16" ht="12.75" customHeight="1" x14ac:dyDescent="0.2">
      <c r="A18" s="60"/>
      <c r="B18" s="359"/>
      <c r="C18" s="966" t="s">
        <v>312</v>
      </c>
      <c r="D18" s="1053"/>
      <c r="E18" s="1040"/>
      <c r="F18" s="1040"/>
      <c r="G18" s="1040"/>
      <c r="H18" s="1040"/>
      <c r="I18" s="1040"/>
      <c r="J18" s="1041"/>
      <c r="K18" s="13"/>
    </row>
    <row r="19" spans="1:16" ht="12.75" customHeight="1" x14ac:dyDescent="0.2">
      <c r="A19" s="60"/>
      <c r="B19" s="359"/>
      <c r="C19" s="966" t="s">
        <v>314</v>
      </c>
      <c r="D19" s="1053"/>
      <c r="E19" s="1040"/>
      <c r="F19" s="1040"/>
      <c r="G19" s="1040"/>
      <c r="H19" s="1040"/>
      <c r="I19" s="1040"/>
      <c r="J19" s="1041"/>
      <c r="K19" s="13"/>
    </row>
    <row r="20" spans="1:16" ht="12.75" customHeight="1" x14ac:dyDescent="0.2">
      <c r="A20" s="60"/>
      <c r="B20" s="360"/>
      <c r="C20" s="966" t="s">
        <v>315</v>
      </c>
      <c r="D20" s="1053"/>
      <c r="E20" s="1040"/>
      <c r="F20" s="1040"/>
      <c r="G20" s="1040"/>
      <c r="H20" s="1040"/>
      <c r="I20" s="1040"/>
      <c r="J20" s="1041"/>
      <c r="K20" s="13"/>
    </row>
    <row r="21" spans="1:16" ht="12.75" customHeight="1" x14ac:dyDescent="0.2">
      <c r="A21" s="60"/>
      <c r="B21" s="359"/>
      <c r="C21" s="966" t="s">
        <v>316</v>
      </c>
      <c r="D21" s="1053"/>
      <c r="E21" s="1040"/>
      <c r="F21" s="1040"/>
      <c r="G21" s="1040"/>
      <c r="H21" s="1040"/>
      <c r="I21" s="1040"/>
      <c r="J21" s="1041"/>
      <c r="K21" s="13"/>
    </row>
    <row r="22" spans="1:16" ht="12.75" customHeight="1" x14ac:dyDescent="0.2">
      <c r="A22" s="60"/>
      <c r="B22" s="359"/>
      <c r="C22" s="966" t="s">
        <v>227</v>
      </c>
      <c r="D22" s="1053"/>
      <c r="E22" s="1040"/>
      <c r="F22" s="1040"/>
      <c r="G22" s="1040"/>
      <c r="H22" s="1040"/>
      <c r="I22" s="1040"/>
      <c r="J22" s="1041"/>
      <c r="K22" s="13"/>
    </row>
    <row r="23" spans="1:16" ht="12.75" customHeight="1" x14ac:dyDescent="0.2">
      <c r="A23" s="60"/>
      <c r="B23" s="360"/>
      <c r="C23" s="1035" t="s">
        <v>187</v>
      </c>
      <c r="D23" s="1053"/>
      <c r="E23" s="1040"/>
      <c r="F23" s="1040"/>
      <c r="G23" s="1040"/>
      <c r="H23" s="1040"/>
      <c r="I23" s="1040"/>
      <c r="J23" s="1041"/>
      <c r="K23" s="13"/>
    </row>
    <row r="24" spans="1:16" ht="12.75" customHeight="1" x14ac:dyDescent="0.2">
      <c r="A24" s="60"/>
      <c r="B24" s="359"/>
      <c r="C24" s="966" t="s">
        <v>317</v>
      </c>
      <c r="D24" s="1053"/>
      <c r="E24" s="1040"/>
      <c r="F24" s="1040"/>
      <c r="G24" s="1040"/>
      <c r="H24" s="1040"/>
      <c r="I24" s="1040"/>
      <c r="J24" s="1041"/>
      <c r="K24" s="13"/>
    </row>
    <row r="25" spans="1:16" ht="12.75" customHeight="1" x14ac:dyDescent="0.2">
      <c r="A25" s="60"/>
      <c r="B25" s="359"/>
      <c r="C25" s="1035" t="s">
        <v>96</v>
      </c>
      <c r="D25" s="1053"/>
      <c r="E25" s="1040"/>
      <c r="F25" s="1040"/>
      <c r="G25" s="1040"/>
      <c r="H25" s="1040"/>
      <c r="I25" s="1040"/>
      <c r="J25" s="1041"/>
      <c r="K25" s="13"/>
    </row>
    <row r="26" spans="1:16" ht="12.75" customHeight="1" x14ac:dyDescent="0.2">
      <c r="A26" s="60"/>
      <c r="B26" s="360"/>
      <c r="C26" s="966" t="s">
        <v>318</v>
      </c>
      <c r="D26" s="1053"/>
      <c r="E26" s="1040"/>
      <c r="F26" s="1040"/>
      <c r="G26" s="1040"/>
      <c r="H26" s="1040"/>
      <c r="I26" s="1040"/>
      <c r="J26" s="1041"/>
      <c r="K26" s="13"/>
    </row>
    <row r="27" spans="1:16" ht="12.75" customHeight="1" thickBot="1" x14ac:dyDescent="0.25">
      <c r="A27" s="60"/>
      <c r="B27" s="361"/>
      <c r="C27" s="1058"/>
      <c r="D27" s="1059"/>
      <c r="E27" s="1065"/>
      <c r="F27" s="1065"/>
      <c r="G27" s="1065"/>
      <c r="H27" s="1065"/>
      <c r="I27" s="1065"/>
      <c r="J27" s="1066"/>
      <c r="K27" s="13"/>
    </row>
    <row r="28" spans="1:16" ht="7.5" customHeight="1" thickBot="1" x14ac:dyDescent="0.25">
      <c r="A28" s="14"/>
      <c r="B28" s="124"/>
      <c r="C28" s="31"/>
      <c r="D28" s="6"/>
      <c r="E28" s="6"/>
      <c r="F28" s="6"/>
      <c r="G28" s="6"/>
      <c r="H28" s="6"/>
      <c r="I28" s="6"/>
      <c r="J28" s="6"/>
      <c r="K28" s="13"/>
    </row>
    <row r="29" spans="1:16" s="203" customFormat="1" ht="24" customHeight="1" thickBot="1" x14ac:dyDescent="0.25">
      <c r="A29" s="201"/>
      <c r="B29" s="863" t="s">
        <v>276</v>
      </c>
      <c r="C29" s="864"/>
      <c r="D29" s="254" t="s">
        <v>517</v>
      </c>
      <c r="E29" s="1078" t="s">
        <v>77</v>
      </c>
      <c r="F29" s="1079"/>
      <c r="G29" s="1079"/>
      <c r="H29" s="1079" t="s">
        <v>150</v>
      </c>
      <c r="I29" s="1079"/>
      <c r="J29" s="1080"/>
      <c r="K29" s="206"/>
      <c r="M29" s="208"/>
      <c r="N29" s="208"/>
      <c r="O29" s="208"/>
      <c r="P29" s="208"/>
    </row>
    <row r="30" spans="1:16" ht="30" customHeight="1" x14ac:dyDescent="0.2">
      <c r="A30" s="14"/>
      <c r="B30" s="789" t="s">
        <v>264</v>
      </c>
      <c r="C30" s="790"/>
      <c r="D30" s="764" t="s">
        <v>483</v>
      </c>
      <c r="E30" s="1081" t="s">
        <v>359</v>
      </c>
      <c r="F30" s="1081"/>
      <c r="G30" s="1082"/>
      <c r="H30" s="1076" t="s">
        <v>20</v>
      </c>
      <c r="I30" s="1076"/>
      <c r="J30" s="1077"/>
      <c r="K30" s="13"/>
      <c r="M30" s="6"/>
      <c r="N30" s="1071"/>
      <c r="O30" s="1071"/>
      <c r="P30" s="1071"/>
    </row>
    <row r="31" spans="1:16" ht="15" customHeight="1" x14ac:dyDescent="0.2">
      <c r="A31" s="14"/>
      <c r="B31" s="791"/>
      <c r="C31" s="792"/>
      <c r="D31" s="761"/>
      <c r="E31" s="1069"/>
      <c r="F31" s="1069"/>
      <c r="G31" s="1070"/>
      <c r="H31" s="1011"/>
      <c r="I31" s="1011"/>
      <c r="J31" s="1072"/>
      <c r="K31" s="13"/>
      <c r="M31" s="6"/>
      <c r="N31" s="1071"/>
      <c r="O31" s="1071"/>
      <c r="P31" s="1071"/>
    </row>
    <row r="32" spans="1:16" ht="30" customHeight="1" x14ac:dyDescent="0.2">
      <c r="A32" s="14"/>
      <c r="B32" s="824" t="s">
        <v>265</v>
      </c>
      <c r="C32" s="825"/>
      <c r="D32" s="761" t="s">
        <v>484</v>
      </c>
      <c r="E32" s="799" t="s">
        <v>18</v>
      </c>
      <c r="F32" s="799"/>
      <c r="G32" s="1067"/>
      <c r="H32" s="1011" t="s">
        <v>21</v>
      </c>
      <c r="I32" s="1011"/>
      <c r="J32" s="1072"/>
      <c r="K32" s="13"/>
      <c r="M32" s="6"/>
      <c r="N32" s="6"/>
      <c r="O32" s="6"/>
      <c r="P32" s="6"/>
    </row>
    <row r="33" spans="1:16" ht="26.25" customHeight="1" x14ac:dyDescent="0.2">
      <c r="A33" s="14"/>
      <c r="B33" s="791"/>
      <c r="C33" s="792"/>
      <c r="D33" s="761"/>
      <c r="E33" s="1069"/>
      <c r="F33" s="1069"/>
      <c r="G33" s="1070"/>
      <c r="H33" s="1011"/>
      <c r="I33" s="1011"/>
      <c r="J33" s="1072"/>
      <c r="K33" s="13"/>
      <c r="M33" s="6"/>
      <c r="N33" s="6"/>
      <c r="O33" s="6"/>
      <c r="P33" s="6"/>
    </row>
    <row r="34" spans="1:16" ht="30" customHeight="1" x14ac:dyDescent="0.2">
      <c r="A34" s="14"/>
      <c r="B34" s="824" t="s">
        <v>266</v>
      </c>
      <c r="C34" s="825"/>
      <c r="D34" s="761" t="s">
        <v>485</v>
      </c>
      <c r="E34" s="799" t="s">
        <v>19</v>
      </c>
      <c r="F34" s="799"/>
      <c r="G34" s="1067"/>
      <c r="H34" s="1011" t="s">
        <v>79</v>
      </c>
      <c r="I34" s="1011"/>
      <c r="J34" s="1072"/>
      <c r="K34" s="13"/>
      <c r="M34" s="6"/>
      <c r="N34" s="6"/>
      <c r="O34" s="6"/>
      <c r="P34" s="6"/>
    </row>
    <row r="35" spans="1:16" ht="30" customHeight="1" x14ac:dyDescent="0.2">
      <c r="A35" s="14"/>
      <c r="B35" s="791"/>
      <c r="C35" s="792"/>
      <c r="D35" s="761"/>
      <c r="E35" s="802"/>
      <c r="F35" s="802"/>
      <c r="G35" s="1068"/>
      <c r="H35" s="1011"/>
      <c r="I35" s="1011"/>
      <c r="J35" s="1072"/>
      <c r="K35" s="13"/>
      <c r="M35" s="6"/>
      <c r="N35" s="6"/>
      <c r="O35" s="6"/>
      <c r="P35" s="6"/>
    </row>
    <row r="36" spans="1:16" ht="30" customHeight="1" x14ac:dyDescent="0.2">
      <c r="A36" s="14"/>
      <c r="B36" s="824" t="s">
        <v>267</v>
      </c>
      <c r="C36" s="825"/>
      <c r="D36" s="761" t="s">
        <v>486</v>
      </c>
      <c r="E36" s="799" t="s">
        <v>188</v>
      </c>
      <c r="F36" s="799"/>
      <c r="G36" s="1067"/>
      <c r="H36" s="1011" t="s">
        <v>78</v>
      </c>
      <c r="I36" s="1011"/>
      <c r="J36" s="1072"/>
      <c r="K36" s="13"/>
      <c r="M36" s="6"/>
      <c r="N36" s="1071"/>
      <c r="O36" s="1071"/>
      <c r="P36" s="1071"/>
    </row>
    <row r="37" spans="1:16" ht="46.5" customHeight="1" x14ac:dyDescent="0.2">
      <c r="A37" s="14"/>
      <c r="B37" s="791"/>
      <c r="C37" s="792"/>
      <c r="D37" s="761"/>
      <c r="E37" s="802"/>
      <c r="F37" s="802"/>
      <c r="G37" s="1068"/>
      <c r="H37" s="1011"/>
      <c r="I37" s="1011"/>
      <c r="J37" s="1072"/>
      <c r="K37" s="13"/>
      <c r="M37" s="6"/>
      <c r="N37" s="1071"/>
      <c r="O37" s="1071"/>
      <c r="P37" s="1071"/>
    </row>
    <row r="38" spans="1:16" ht="30" customHeight="1" x14ac:dyDescent="0.2">
      <c r="A38" s="14"/>
      <c r="B38" s="824" t="s">
        <v>268</v>
      </c>
      <c r="C38" s="825"/>
      <c r="D38" s="761" t="s">
        <v>487</v>
      </c>
      <c r="E38" s="799" t="s">
        <v>371</v>
      </c>
      <c r="F38" s="799"/>
      <c r="G38" s="1067"/>
      <c r="H38" s="1015" t="s">
        <v>22</v>
      </c>
      <c r="I38" s="1015"/>
      <c r="J38" s="1073"/>
      <c r="K38" s="13"/>
      <c r="M38" s="6"/>
      <c r="N38" s="1071"/>
      <c r="O38" s="1071"/>
      <c r="P38" s="1071"/>
    </row>
    <row r="39" spans="1:16" ht="26.25" customHeight="1" thickBot="1" x14ac:dyDescent="0.25">
      <c r="A39" s="14"/>
      <c r="B39" s="838"/>
      <c r="C39" s="1062"/>
      <c r="D39" s="767"/>
      <c r="E39" s="1069"/>
      <c r="F39" s="1069"/>
      <c r="G39" s="1070"/>
      <c r="H39" s="1074"/>
      <c r="I39" s="1074"/>
      <c r="J39" s="1075"/>
      <c r="K39" s="13"/>
      <c r="M39" s="6"/>
      <c r="N39" s="1071"/>
      <c r="O39" s="1071"/>
      <c r="P39" s="1071"/>
    </row>
    <row r="40" spans="1:16" s="6" customFormat="1" ht="6.75" customHeight="1" thickBot="1" x14ac:dyDescent="0.25">
      <c r="A40" s="14"/>
      <c r="E40" s="10"/>
      <c r="F40" s="10"/>
      <c r="G40" s="10"/>
      <c r="K40" s="13"/>
    </row>
    <row r="41" spans="1:16" s="6" customFormat="1" ht="23.25" customHeight="1" thickTop="1" thickBot="1" x14ac:dyDescent="0.3">
      <c r="A41" s="14"/>
      <c r="B41" s="8"/>
      <c r="C41" s="8"/>
      <c r="D41" s="8"/>
      <c r="E41" s="8"/>
      <c r="F41" s="1056" t="s">
        <v>278</v>
      </c>
      <c r="G41" s="1056"/>
      <c r="H41" s="1057"/>
      <c r="I41" s="1054"/>
      <c r="J41" s="1055"/>
      <c r="K41" s="13"/>
    </row>
    <row r="42" spans="1:16" s="6" customFormat="1" ht="6" customHeight="1" thickTop="1" thickBot="1" x14ac:dyDescent="0.25">
      <c r="A42" s="15"/>
      <c r="B42" s="16"/>
      <c r="C42" s="16"/>
      <c r="D42" s="16"/>
      <c r="E42" s="16"/>
      <c r="F42" s="16"/>
      <c r="G42" s="16"/>
      <c r="H42" s="16"/>
      <c r="I42" s="16"/>
      <c r="J42" s="16"/>
      <c r="K42" s="17"/>
    </row>
  </sheetData>
  <customSheetViews>
    <customSheetView guid="{FB45E732-85AD-4825-A950-9CD6E0F44EF3}" showPageBreaks="1" printArea="1" showRuler="0">
      <selection activeCell="O38" sqref="O38:Q39"/>
      <pageMargins left="0.75" right="0.75" top="0.33" bottom="0.45" header="0.37" footer="0.47"/>
      <pageSetup orientation="portrait" horizontalDpi="4294967295" verticalDpi="300" r:id="rId1"/>
      <headerFooter alignWithMargins="0"/>
    </customSheetView>
  </customSheetViews>
  <mergeCells count="62">
    <mergeCell ref="H38:J39"/>
    <mergeCell ref="E32:G33"/>
    <mergeCell ref="H30:J31"/>
    <mergeCell ref="C24:D24"/>
    <mergeCell ref="E22:J22"/>
    <mergeCell ref="E29:G29"/>
    <mergeCell ref="H29:J29"/>
    <mergeCell ref="E30:G31"/>
    <mergeCell ref="B34:C35"/>
    <mergeCell ref="D32:D33"/>
    <mergeCell ref="B32:C33"/>
    <mergeCell ref="E21:J21"/>
    <mergeCell ref="E19:J19"/>
    <mergeCell ref="N38:P39"/>
    <mergeCell ref="D36:D37"/>
    <mergeCell ref="D34:D35"/>
    <mergeCell ref="H34:J35"/>
    <mergeCell ref="E36:G37"/>
    <mergeCell ref="N36:P37"/>
    <mergeCell ref="E24:J24"/>
    <mergeCell ref="E25:J25"/>
    <mergeCell ref="E26:J26"/>
    <mergeCell ref="N30:P31"/>
    <mergeCell ref="H36:J37"/>
    <mergeCell ref="E20:J20"/>
    <mergeCell ref="H32:J33"/>
    <mergeCell ref="E23:J23"/>
    <mergeCell ref="C21:D21"/>
    <mergeCell ref="D30:D31"/>
    <mergeCell ref="B30:C31"/>
    <mergeCell ref="C25:D25"/>
    <mergeCell ref="C26:D26"/>
    <mergeCell ref="C22:D22"/>
    <mergeCell ref="B29:C29"/>
    <mergeCell ref="C23:D23"/>
    <mergeCell ref="I41:J41"/>
    <mergeCell ref="F41:H41"/>
    <mergeCell ref="C27:D27"/>
    <mergeCell ref="E13:J13"/>
    <mergeCell ref="E14:J14"/>
    <mergeCell ref="B36:C37"/>
    <mergeCell ref="B38:C39"/>
    <mergeCell ref="C15:D15"/>
    <mergeCell ref="C16:D16"/>
    <mergeCell ref="C17:D17"/>
    <mergeCell ref="E27:J27"/>
    <mergeCell ref="E34:G35"/>
    <mergeCell ref="E38:G39"/>
    <mergeCell ref="D38:D39"/>
    <mergeCell ref="C20:D20"/>
    <mergeCell ref="C19:D19"/>
    <mergeCell ref="B1:F1"/>
    <mergeCell ref="E15:J15"/>
    <mergeCell ref="E16:J16"/>
    <mergeCell ref="E17:J17"/>
    <mergeCell ref="E18:J18"/>
    <mergeCell ref="B10:J10"/>
    <mergeCell ref="B11:J11"/>
    <mergeCell ref="B2:J6"/>
    <mergeCell ref="B9:J9"/>
    <mergeCell ref="C18:D18"/>
    <mergeCell ref="C13:D13"/>
  </mergeCells>
  <phoneticPr fontId="0" type="noConversion"/>
  <pageMargins left="0.75" right="0.75" top="0.33" bottom="0.33143939393939392" header="0.37" footer="0.47"/>
  <pageSetup orientation="portrait" horizontalDpi="4294967295"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Admin</vt:lpstr>
      <vt:lpstr>Eco Desc 1</vt:lpstr>
      <vt:lpstr>Eco Desc 2</vt:lpstr>
      <vt:lpstr>1.1 WL loss</vt:lpstr>
      <vt:lpstr>1.2 Barriers</vt:lpstr>
      <vt:lpstr>2.1 Contributing Area</vt:lpstr>
      <vt:lpstr>2.2 Contributing Area 2</vt:lpstr>
      <vt:lpstr>3. Water source</vt:lpstr>
      <vt:lpstr>4. Water distribution</vt:lpstr>
      <vt:lpstr>5. Water outflow</vt:lpstr>
      <vt:lpstr>6. Geomorphology</vt:lpstr>
      <vt:lpstr>7.1 Chemical</vt:lpstr>
      <vt:lpstr>7.2 Chemical -score</vt:lpstr>
      <vt:lpstr>8. Biotic</vt:lpstr>
      <vt:lpstr>Scorecard</vt:lpstr>
      <vt:lpstr>'3. Water source'!Print_Area</vt:lpstr>
      <vt:lpstr>'4. Water distribution'!Print_Area</vt:lpstr>
      <vt:lpstr>'5. Water outflow'!Print_Area</vt:lpstr>
      <vt:lpstr>'6. Geomorphology'!Print_Area</vt:lpstr>
      <vt:lpstr>'8. Biotic'!Print_Area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Pierce, Rebecca</cp:lastModifiedBy>
  <cp:lastPrinted>2013-04-18T16:03:53Z</cp:lastPrinted>
  <dcterms:created xsi:type="dcterms:W3CDTF">2007-09-07T23:49:06Z</dcterms:created>
  <dcterms:modified xsi:type="dcterms:W3CDTF">2014-08-04T17:19:22Z</dcterms:modified>
</cp:coreProperties>
</file>