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rhamjo\Downloads\Chrome\"/>
    </mc:Choice>
  </mc:AlternateContent>
  <xr:revisionPtr revIDLastSave="0" documentId="8_{2352FD72-474A-4C4F-95D8-03A1C03BCC66}" xr6:coauthVersionLast="47" xr6:coauthVersionMax="47" xr10:uidLastSave="{00000000-0000-0000-0000-000000000000}"/>
  <bookViews>
    <workbookView xWindow="28680" yWindow="-120" windowWidth="29040" windowHeight="17640" xr2:uid="{80C10A17-2285-421E-8A4B-00B4BFF247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H30" i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H29" i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H28" i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I27" i="1"/>
  <c r="H27" i="1"/>
  <c r="AA26" i="1"/>
  <c r="K26" i="1"/>
  <c r="L26" i="1"/>
  <c r="M26" i="1" s="1"/>
  <c r="J26" i="1"/>
  <c r="I26" i="1"/>
  <c r="D17" i="1"/>
  <c r="H26" i="1" s="1"/>
  <c r="G27" i="1"/>
  <c r="G28" i="1"/>
  <c r="G29" i="1"/>
  <c r="G30" i="1"/>
  <c r="G31" i="1"/>
  <c r="G26" i="1"/>
  <c r="H32" i="1" l="1"/>
  <c r="I32" i="1"/>
  <c r="J27" i="1"/>
  <c r="N26" i="1"/>
  <c r="J32" i="1" l="1"/>
  <c r="K27" i="1"/>
  <c r="O26" i="1"/>
  <c r="L27" i="1" l="1"/>
  <c r="K32" i="1"/>
  <c r="P26" i="1"/>
  <c r="M27" i="1" l="1"/>
  <c r="L32" i="1"/>
  <c r="Q26" i="1"/>
  <c r="N27" i="1" l="1"/>
  <c r="M32" i="1"/>
  <c r="R26" i="1"/>
  <c r="O27" i="1" l="1"/>
  <c r="N32" i="1"/>
  <c r="S26" i="1"/>
  <c r="P27" i="1" l="1"/>
  <c r="O32" i="1"/>
  <c r="T26" i="1"/>
  <c r="Q27" i="1" l="1"/>
  <c r="P32" i="1"/>
  <c r="U26" i="1"/>
  <c r="R27" i="1" l="1"/>
  <c r="Q32" i="1"/>
  <c r="V26" i="1"/>
  <c r="S27" i="1" l="1"/>
  <c r="R32" i="1"/>
  <c r="W26" i="1"/>
  <c r="T27" i="1" l="1"/>
  <c r="S32" i="1"/>
  <c r="X26" i="1"/>
  <c r="U27" i="1" l="1"/>
  <c r="T32" i="1"/>
  <c r="Y26" i="1"/>
  <c r="V27" i="1" l="1"/>
  <c r="U32" i="1"/>
  <c r="Z26" i="1"/>
  <c r="W27" i="1" l="1"/>
  <c r="V32" i="1"/>
  <c r="X27" i="1" l="1"/>
  <c r="W32" i="1"/>
  <c r="Y27" i="1" l="1"/>
  <c r="X32" i="1"/>
  <c r="Z27" i="1" l="1"/>
  <c r="Y32" i="1"/>
  <c r="AA27" i="1" l="1"/>
  <c r="AA32" i="1" s="1"/>
  <c r="Z32" i="1"/>
  <c r="L14" i="1" l="1"/>
  <c r="L15" i="1" s="1"/>
  <c r="L16" i="1" s="1"/>
</calcChain>
</file>

<file path=xl/sharedStrings.xml><?xml version="1.0" encoding="utf-8"?>
<sst xmlns="http://schemas.openxmlformats.org/spreadsheetml/2006/main" count="71" uniqueCount="68">
  <si>
    <t>Lease Fee Calculator</t>
  </si>
  <si>
    <t>Public</t>
  </si>
  <si>
    <t xml:space="preserve">Note: In order to conduct business with or enter into an agreement with CDOT, our purchasing rules require all entities have a Vendor Number.  </t>
  </si>
  <si>
    <t>Private</t>
  </si>
  <si>
    <t xml:space="preserve"> In order to create a Vendor Number, please return a copy of CDOT's W-9 Substitute form to fiber@state.co.us.</t>
  </si>
  <si>
    <t xml:space="preserve">  In order to create a Vendor Number, please return a copy of CDOT's W-9 Substitute form and a Certificate of Good Standing from the Secretary of State to fiber@state.co.us. The business name on both documents must match exactly.</t>
  </si>
  <si>
    <t>Lessee Entity Name:</t>
  </si>
  <si>
    <t>Company ABC</t>
  </si>
  <si>
    <t>Public of Private?</t>
  </si>
  <si>
    <t>Point of Contact Name:</t>
  </si>
  <si>
    <t>Jane Doe</t>
  </si>
  <si>
    <t>Point of Contact Title:</t>
  </si>
  <si>
    <t>President</t>
  </si>
  <si>
    <t>Street Address:</t>
  </si>
  <si>
    <t>123 Happy Lane</t>
  </si>
  <si>
    <t>City, State, Zip Code:</t>
  </si>
  <si>
    <t>LaLa, Land, 90909</t>
  </si>
  <si>
    <t>Point of Contact Phone:</t>
  </si>
  <si>
    <t>123-456-7890</t>
  </si>
  <si>
    <t>Point of Contact Email:</t>
  </si>
  <si>
    <t>Jane.Doe@email.com</t>
  </si>
  <si>
    <t>Standard CDOT Variables</t>
  </si>
  <si>
    <t>Lease Rate:</t>
  </si>
  <si>
    <t>Annual Increase:</t>
  </si>
  <si>
    <t>Fiber Lease Term:</t>
  </si>
  <si>
    <t>Fiber Lease Estimate Payment Table</t>
  </si>
  <si>
    <t>Annual Lease Payments</t>
  </si>
  <si>
    <t>Corridor Description</t>
  </si>
  <si>
    <t>State Highway</t>
  </si>
  <si>
    <t>Begin Mile Point</t>
  </si>
  <si>
    <t>End Mile Point</t>
  </si>
  <si>
    <t>Corridor Length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</si>
  <si>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</si>
  <si>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</si>
  <si>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</si>
  <si>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</si>
  <si>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</si>
  <si>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</si>
  <si>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</si>
  <si>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</si>
  <si>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</si>
  <si>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</si>
  <si>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</si>
  <si>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</si>
  <si>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</si>
  <si>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</si>
  <si>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</si>
  <si>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</si>
  <si>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</si>
  <si>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</si>
  <si>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</si>
  <si>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</si>
  <si>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Highway X from Town A to Town B</t>
  </si>
  <si>
    <t>001A</t>
  </si>
  <si>
    <t>Total Annual Lease Fee Estimate:</t>
  </si>
  <si>
    <t>Entity Details</t>
  </si>
  <si>
    <t xml:space="preserve">*This in no way obligates CDOT to execute a lease agreement by this date. </t>
  </si>
  <si>
    <t># of Fiber Strands</t>
  </si>
  <si>
    <t>per strand per mile per year</t>
  </si>
  <si>
    <r>
      <t>Desired Begin Lease Date:</t>
    </r>
    <r>
      <rPr>
        <sz val="11"/>
        <color rgb="FFC00000"/>
        <rFont val="Calibri"/>
        <family val="2"/>
      </rPr>
      <t>*</t>
    </r>
  </si>
  <si>
    <t>Note: CDOT dark fiber can only accessed at existing CDOT splice routes. Lease routes must begin and end at existing CDOT Splice points. 30 mile minimum requirement to lease dark fiber.</t>
  </si>
  <si>
    <t>One Time Up Front Fee:</t>
  </si>
  <si>
    <t>Total Dark Fiber Lease Fee:</t>
  </si>
  <si>
    <t>The first annual lease payment is calculated as: First Year Lease Fee Estimate =
(Fiber Strands * Lease Rate per Strand * Corridor Length) / 20 year lease agreement</t>
  </si>
  <si>
    <t>The second (and subsequent) annual lease payments are calculated as:Next Year Lease Fee Estimate = (1 + Annual Increase) * Previous Year Lease payment</t>
  </si>
  <si>
    <t xml:space="preserve">The initial upfront payment is 5% of the total lease value, which is the sum of all annual lease payments. </t>
  </si>
  <si>
    <t>Description of Payment Calculations</t>
  </si>
  <si>
    <t>Total Contract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</si>
</sst>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(&quot;$&quot;* #,##0_);_(&quot;$&quot;* \(#,##0\);_(&quot;$&quot;* &quot;-&quot;??_);_(@_)"/>
    <numFmt numFmtId="165" formatCode="General\ &quot;years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theme="0"/>
      <name val="Arial"/>
      <family val="2"/>
    </font>
    <font>
      <b/>
      <i/>
      <sz val="11"/>
      <color rgb="FFC0504D"/>
      <name val="Calibri"/>
      <family val="2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4" fillId="2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8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center"/>
    </xf>
    <xf numFmtId="164" fontId="10" fillId="5" borderId="5" xfId="0" applyNumberFormat="1" applyFont="1" applyFill="1" applyBorder="1" applyAlignment="1">
      <alignment horizontal="center"/>
    </xf>
    <xf numFmtId="9" fontId="10" fillId="5" borderId="5" xfId="0" applyNumberFormat="1" applyFont="1" applyFill="1" applyBorder="1" applyAlignment="1">
      <alignment horizontal="center"/>
    </xf>
    <xf numFmtId="165" fontId="10" fillId="5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 wrapText="1"/>
    </xf>
    <xf numFmtId="6" fontId="5" fillId="2" borderId="0" xfId="0" applyNumberFormat="1" applyFont="1" applyFill="1"/>
    <xf numFmtId="164" fontId="4" fillId="3" borderId="0" xfId="0" applyNumberFormat="1" applyFont="1" applyFill="1"/>
    <xf numFmtId="0" fontId="5" fillId="2" borderId="0" xfId="0" applyFont="1" applyFill="1"/>
    <xf numFmtId="6" fontId="4" fillId="2" borderId="0" xfId="0" applyNumberFormat="1" applyFont="1" applyFill="1"/>
    <xf numFmtId="0" fontId="8" fillId="6" borderId="3" xfId="0" applyFont="1" applyFill="1" applyBorder="1" applyAlignment="1">
      <alignment vertical="top" wrapText="1"/>
    </xf>
    <xf numFmtId="0" fontId="6" fillId="7" borderId="0" xfId="0" applyFont="1" applyFill="1" applyAlignment="1"/>
    <xf numFmtId="0" fontId="6" fillId="7" borderId="3" xfId="0" applyFont="1" applyFill="1" applyBorder="1" applyAlignment="1"/>
    <xf numFmtId="0" fontId="0" fillId="7" borderId="0" xfId="0" applyFill="1" applyAlignment="1"/>
    <xf numFmtId="0" fontId="12" fillId="3" borderId="0" xfId="0" applyFont="1" applyFill="1"/>
    <xf numFmtId="0" fontId="0" fillId="7" borderId="0" xfId="0" applyFill="1"/>
    <xf numFmtId="0" fontId="4" fillId="3" borderId="13" xfId="0" applyFont="1" applyFill="1" applyBorder="1" applyAlignment="1">
      <alignment horizontal="center"/>
    </xf>
    <xf numFmtId="164" fontId="5" fillId="8" borderId="5" xfId="0" applyNumberFormat="1" applyFont="1" applyFill="1" applyBorder="1"/>
    <xf numFmtId="0" fontId="4" fillId="2" borderId="0" xfId="0" applyFont="1" applyFill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6" borderId="0" xfId="0" applyFont="1" applyFill="1" applyAlignment="1">
      <alignment vertical="top" wrapText="1"/>
    </xf>
    <xf numFmtId="0" fontId="16" fillId="7" borderId="3" xfId="0" applyFont="1" applyFill="1" applyBorder="1" applyAlignment="1"/>
    <xf numFmtId="0" fontId="4" fillId="6" borderId="0" xfId="0" applyFont="1" applyFill="1"/>
    <xf numFmtId="0" fontId="5" fillId="6" borderId="0" xfId="0" applyFont="1" applyFill="1" applyAlignment="1">
      <alignment vertical="center"/>
    </xf>
    <xf numFmtId="0" fontId="6" fillId="7" borderId="0" xfId="0" applyFont="1" applyFill="1"/>
    <xf numFmtId="0" fontId="17" fillId="6" borderId="12" xfId="0" applyFont="1" applyFill="1" applyBorder="1" applyAlignment="1">
      <alignment vertical="center" wrapText="1"/>
    </xf>
    <xf numFmtId="164" fontId="0" fillId="7" borderId="13" xfId="0" applyNumberFormat="1" applyFill="1" applyBorder="1"/>
    <xf numFmtId="164" fontId="1" fillId="7" borderId="13" xfId="0" applyNumberFormat="1" applyFont="1" applyFill="1" applyBorder="1"/>
    <xf numFmtId="164" fontId="5" fillId="6" borderId="0" xfId="0" applyNumberFormat="1" applyFont="1" applyFill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vertical="center"/>
    </xf>
    <xf numFmtId="0" fontId="0" fillId="7" borderId="0" xfId="0" applyFill="1" applyAlignment="1">
      <alignment horizontal="left" vertical="top" wrapText="1"/>
    </xf>
    <xf numFmtId="0" fontId="14" fillId="6" borderId="13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 wrapText="1"/>
    </xf>
    <xf numFmtId="0" fontId="17" fillId="6" borderId="0" xfId="0" applyFont="1" applyFill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13" xfId="0" applyFont="1" applyBorder="1"/>
    <xf numFmtId="0" fontId="18" fillId="3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right"/>
    </xf>
    <xf numFmtId="14" fontId="7" fillId="4" borderId="13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0731-687A-4378-A68E-DA195F0B2A08}">
  <dimension ref="A1:AS1005"/>
  <sheetViews>
    <sheetView tabSelected="1" workbookViewId="0">
      <selection activeCell="N16" sqref="N16"/>
    </sheetView>
  </sheetViews>
  <sheetFormatPr defaultColWidth="14.42578125" defaultRowHeight="15" x14ac:dyDescent="0.25"/>
  <cols>
    <col min="1" max="1" width="4.28515625" customWidth="1"/>
    <col min="2" max="2" width="9.140625" customWidth="1"/>
    <col min="3" max="3" width="20.85546875" customWidth="1"/>
    <col min="4" max="4" width="11.5703125" customWidth="1"/>
    <col min="5" max="6" width="11" customWidth="1"/>
    <col min="7" max="7" width="10.7109375" customWidth="1"/>
    <col min="8" max="8" width="11.140625" customWidth="1"/>
    <col min="9" max="27" width="10.42578125" customWidth="1"/>
    <col min="28" max="45" width="9.140625" customWidth="1"/>
  </cols>
  <sheetData>
    <row r="1" spans="1:45" ht="21" x14ac:dyDescent="0.3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>
        <v>1</v>
      </c>
      <c r="AR1" s="5" t="s">
        <v>1</v>
      </c>
      <c r="AS1" s="5" t="s">
        <v>2</v>
      </c>
    </row>
    <row r="2" spans="1:45" ht="14.25" customHeight="1" x14ac:dyDescent="0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>
        <v>2</v>
      </c>
      <c r="AR2" s="5" t="s">
        <v>3</v>
      </c>
      <c r="AS2" s="5" t="s">
        <v>4</v>
      </c>
    </row>
    <row r="3" spans="1:45" ht="14.25" customHeight="1" x14ac:dyDescent="0.3">
      <c r="A3" s="5"/>
      <c r="B3" s="22" t="s">
        <v>55</v>
      </c>
      <c r="C3" s="4"/>
      <c r="D3" s="4"/>
      <c r="E3" s="4"/>
      <c r="F3" s="4"/>
      <c r="G3" s="4"/>
      <c r="H3" s="4"/>
      <c r="I3" s="22" t="s">
        <v>66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 t="s">
        <v>5</v>
      </c>
    </row>
    <row r="4" spans="1:45" ht="14.25" customHeight="1" x14ac:dyDescent="0.25">
      <c r="A4" s="5"/>
      <c r="B4" s="6"/>
      <c r="C4" s="4"/>
      <c r="D4" s="4"/>
      <c r="E4" s="4"/>
      <c r="F4" s="4"/>
      <c r="G4" s="4"/>
      <c r="H4" s="4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4.25" customHeight="1" x14ac:dyDescent="0.25">
      <c r="A5" s="5"/>
      <c r="B5" s="64" t="s">
        <v>6</v>
      </c>
      <c r="C5" s="62"/>
      <c r="D5" s="71" t="s">
        <v>7</v>
      </c>
      <c r="E5" s="72"/>
      <c r="F5" s="18"/>
      <c r="G5" s="19"/>
      <c r="H5" s="19"/>
      <c r="I5" s="45" t="s">
        <v>63</v>
      </c>
      <c r="J5" s="45"/>
      <c r="K5" s="45"/>
      <c r="L5" s="45"/>
      <c r="M5" s="45"/>
      <c r="N5" s="45"/>
      <c r="O5" s="45"/>
      <c r="P5" s="45"/>
      <c r="Q5" s="8"/>
      <c r="R5" s="8"/>
      <c r="S5" s="8"/>
      <c r="T5" s="4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4.25" customHeight="1" x14ac:dyDescent="0.25">
      <c r="A6" s="5"/>
      <c r="B6" s="64" t="s">
        <v>8</v>
      </c>
      <c r="C6" s="62"/>
      <c r="D6" s="71" t="s">
        <v>3</v>
      </c>
      <c r="E6" s="72"/>
      <c r="F6" s="31" t="s">
        <v>1</v>
      </c>
      <c r="G6" s="21"/>
      <c r="H6" s="21"/>
      <c r="I6" s="45"/>
      <c r="J6" s="45"/>
      <c r="K6" s="45"/>
      <c r="L6" s="45"/>
      <c r="M6" s="45"/>
      <c r="N6" s="45"/>
      <c r="O6" s="45"/>
      <c r="P6" s="4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>
        <v>2</v>
      </c>
      <c r="AS6" s="5"/>
    </row>
    <row r="7" spans="1:45" ht="14.25" customHeight="1" x14ac:dyDescent="0.25">
      <c r="A7" s="5"/>
      <c r="B7" s="64" t="s">
        <v>9</v>
      </c>
      <c r="C7" s="62"/>
      <c r="D7" s="71" t="s">
        <v>10</v>
      </c>
      <c r="E7" s="72"/>
      <c r="F7" s="31" t="s">
        <v>3</v>
      </c>
      <c r="G7" s="21"/>
      <c r="H7" s="21"/>
      <c r="I7" s="45"/>
      <c r="J7" s="45"/>
      <c r="K7" s="45"/>
      <c r="L7" s="45"/>
      <c r="M7" s="45"/>
      <c r="N7" s="45"/>
      <c r="O7" s="45"/>
      <c r="P7" s="4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14.25" customHeight="1" x14ac:dyDescent="0.25">
      <c r="A8" s="5"/>
      <c r="B8" s="64" t="s">
        <v>11</v>
      </c>
      <c r="C8" s="62"/>
      <c r="D8" s="71" t="s">
        <v>12</v>
      </c>
      <c r="E8" s="72"/>
      <c r="F8" s="20"/>
      <c r="G8" s="21"/>
      <c r="H8" s="21"/>
      <c r="I8" s="45" t="s">
        <v>64</v>
      </c>
      <c r="J8" s="45"/>
      <c r="K8" s="45"/>
      <c r="L8" s="45"/>
      <c r="M8" s="45"/>
      <c r="N8" s="45"/>
      <c r="O8" s="45"/>
      <c r="P8" s="4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14.25" customHeight="1" x14ac:dyDescent="0.25">
      <c r="A9" s="5"/>
      <c r="B9" s="64" t="s">
        <v>13</v>
      </c>
      <c r="C9" s="62"/>
      <c r="D9" s="71" t="s">
        <v>14</v>
      </c>
      <c r="E9" s="72"/>
      <c r="F9" s="20"/>
      <c r="G9" s="21"/>
      <c r="H9" s="21"/>
      <c r="I9" s="45"/>
      <c r="J9" s="45"/>
      <c r="K9" s="45"/>
      <c r="L9" s="45"/>
      <c r="M9" s="45"/>
      <c r="N9" s="45"/>
      <c r="O9" s="45"/>
      <c r="P9" s="4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4.25" customHeight="1" x14ac:dyDescent="0.25">
      <c r="A10" s="5"/>
      <c r="B10" s="64" t="s">
        <v>15</v>
      </c>
      <c r="C10" s="62"/>
      <c r="D10" s="71" t="s">
        <v>16</v>
      </c>
      <c r="E10" s="72"/>
      <c r="F10" s="20"/>
      <c r="G10" s="21"/>
      <c r="H10" s="21"/>
      <c r="I10" s="45"/>
      <c r="J10" s="45"/>
      <c r="K10" s="45"/>
      <c r="L10" s="45"/>
      <c r="M10" s="45"/>
      <c r="N10" s="45"/>
      <c r="O10" s="45"/>
      <c r="P10" s="4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14.25" customHeight="1" x14ac:dyDescent="0.25">
      <c r="A11" s="5"/>
      <c r="B11" s="64" t="s">
        <v>17</v>
      </c>
      <c r="C11" s="62"/>
      <c r="D11" s="71" t="s">
        <v>18</v>
      </c>
      <c r="E11" s="72"/>
      <c r="F11" s="20"/>
      <c r="G11" s="21"/>
      <c r="H11" s="21"/>
      <c r="I11" s="45" t="s">
        <v>65</v>
      </c>
      <c r="J11" s="45"/>
      <c r="K11" s="45"/>
      <c r="L11" s="45"/>
      <c r="M11" s="45"/>
      <c r="N11" s="45"/>
      <c r="O11" s="45"/>
      <c r="P11" s="4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14.25" customHeight="1" x14ac:dyDescent="0.25">
      <c r="A12" s="5"/>
      <c r="B12" s="66" t="s">
        <v>19</v>
      </c>
      <c r="C12" s="57"/>
      <c r="D12" s="67" t="s">
        <v>20</v>
      </c>
      <c r="E12" s="68"/>
      <c r="F12" s="20"/>
      <c r="G12" s="21"/>
      <c r="H12" s="21"/>
      <c r="I12" s="45"/>
      <c r="J12" s="45"/>
      <c r="K12" s="45"/>
      <c r="L12" s="45"/>
      <c r="M12" s="45"/>
      <c r="N12" s="45"/>
      <c r="O12" s="45"/>
      <c r="P12" s="4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14.25" customHeight="1" x14ac:dyDescent="0.25">
      <c r="A13" s="5"/>
      <c r="B13" s="69" t="s">
        <v>59</v>
      </c>
      <c r="C13" s="58"/>
      <c r="D13" s="70">
        <v>43800</v>
      </c>
      <c r="E13" s="70"/>
      <c r="F13" s="23"/>
      <c r="G13" s="23"/>
      <c r="H13" s="23"/>
      <c r="I13" s="45"/>
      <c r="J13" s="45"/>
      <c r="K13" s="45"/>
      <c r="L13" s="45"/>
      <c r="M13" s="45"/>
      <c r="N13" s="45"/>
      <c r="O13" s="45"/>
      <c r="P13" s="4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14.25" customHeight="1" x14ac:dyDescent="0.25">
      <c r="A14" s="5"/>
      <c r="B14" s="59" t="s">
        <v>56</v>
      </c>
      <c r="C14" s="59"/>
      <c r="D14" s="59"/>
      <c r="E14" s="59"/>
      <c r="F14" s="59"/>
      <c r="G14" s="59"/>
      <c r="I14" s="73" t="s">
        <v>67</v>
      </c>
      <c r="J14" s="73"/>
      <c r="K14" s="73"/>
      <c r="L14" s="36">
        <f>SUM(H32:AA32)</f>
        <v>282138.93213429494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4.25" customHeight="1" x14ac:dyDescent="0.25">
      <c r="A15" s="5"/>
      <c r="B15" s="30"/>
      <c r="C15" s="19"/>
      <c r="D15" s="19"/>
      <c r="E15" s="19"/>
      <c r="F15" s="19"/>
      <c r="G15" s="19"/>
      <c r="H15" s="19"/>
      <c r="I15" s="46" t="s">
        <v>61</v>
      </c>
      <c r="J15" s="46"/>
      <c r="K15" s="46"/>
      <c r="L15" s="36">
        <f>L14*0.05</f>
        <v>14106.946606714748</v>
      </c>
      <c r="M15" s="23"/>
      <c r="N15" s="23"/>
      <c r="O15" s="23"/>
      <c r="P15" s="23"/>
      <c r="Q15" s="32"/>
      <c r="R15" s="9"/>
      <c r="S15" s="9"/>
      <c r="T15" s="9"/>
      <c r="U15" s="4"/>
      <c r="V15" s="4"/>
      <c r="W15" s="4"/>
      <c r="X15" s="4"/>
      <c r="Y15" s="4"/>
      <c r="Z15" s="4"/>
      <c r="AA15" s="4"/>
      <c r="AB15" s="4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4.25" customHeight="1" x14ac:dyDescent="0.25">
      <c r="A16" s="5"/>
      <c r="B16" s="60" t="s">
        <v>21</v>
      </c>
      <c r="C16" s="61"/>
      <c r="D16" s="62"/>
      <c r="E16" s="9"/>
      <c r="F16" s="21"/>
      <c r="G16" s="21"/>
      <c r="H16" s="21"/>
      <c r="I16" s="46" t="s">
        <v>62</v>
      </c>
      <c r="J16" s="46"/>
      <c r="K16" s="46"/>
      <c r="L16" s="37">
        <f>L15+L14</f>
        <v>296245.87874100968</v>
      </c>
      <c r="M16" s="23"/>
      <c r="N16" s="23"/>
      <c r="O16" s="23"/>
      <c r="P16" s="23"/>
      <c r="Q16" s="32"/>
      <c r="R16" s="9"/>
      <c r="S16" s="9"/>
      <c r="T16" s="9"/>
      <c r="U16" s="4"/>
      <c r="V16" s="4"/>
      <c r="W16" s="4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14.25" customHeight="1" x14ac:dyDescent="0.25">
      <c r="A17" s="5"/>
      <c r="B17" s="63" t="s">
        <v>22</v>
      </c>
      <c r="C17" s="62"/>
      <c r="D17" s="10">
        <f>IF($D$6="Private",3500,IF($D$6="Public",1750,""))</f>
        <v>3500</v>
      </c>
      <c r="E17" s="44" t="s">
        <v>58</v>
      </c>
      <c r="F17" s="23"/>
      <c r="G17" s="23"/>
      <c r="H17" s="23"/>
      <c r="I17" s="4"/>
      <c r="J17" s="4"/>
      <c r="K17" s="4"/>
      <c r="L17" s="4"/>
      <c r="M17" s="23"/>
      <c r="N17" s="23"/>
      <c r="O17" s="23"/>
      <c r="P17" s="23"/>
      <c r="Q17" s="32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4.25" customHeight="1" x14ac:dyDescent="0.25">
      <c r="A18" s="5"/>
      <c r="B18" s="64" t="s">
        <v>23</v>
      </c>
      <c r="C18" s="62"/>
      <c r="D18" s="11">
        <v>0.03</v>
      </c>
      <c r="E18" s="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2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4.25" customHeight="1" x14ac:dyDescent="0.25">
      <c r="A19" s="5"/>
      <c r="B19" s="65" t="s">
        <v>24</v>
      </c>
      <c r="C19" s="62"/>
      <c r="D19" s="12">
        <v>20</v>
      </c>
      <c r="E19" s="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33"/>
      <c r="R19" s="9"/>
      <c r="S19" s="9"/>
      <c r="T19" s="9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4.25" customHeight="1" x14ac:dyDescent="0.25">
      <c r="A20" s="5"/>
      <c r="B20" s="53" t="s">
        <v>60</v>
      </c>
      <c r="C20" s="53"/>
      <c r="D20" s="53"/>
      <c r="E20" s="53"/>
      <c r="F20" s="53"/>
      <c r="G20" s="53"/>
      <c r="H20" s="53"/>
      <c r="I20" s="23"/>
      <c r="J20" s="23"/>
      <c r="K20" s="23"/>
      <c r="L20" s="23"/>
      <c r="M20" s="23"/>
      <c r="N20" s="23"/>
      <c r="O20" s="23"/>
      <c r="P20" s="23"/>
      <c r="Q20" s="3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4.25" customHeight="1" x14ac:dyDescent="0.25">
      <c r="A21" s="5"/>
      <c r="B21" s="53"/>
      <c r="C21" s="53"/>
      <c r="D21" s="53"/>
      <c r="E21" s="53"/>
      <c r="F21" s="53"/>
      <c r="G21" s="53"/>
      <c r="H21" s="53"/>
      <c r="I21" s="23"/>
      <c r="J21" s="23"/>
      <c r="K21" s="23"/>
      <c r="L21" s="23"/>
      <c r="M21" s="23"/>
      <c r="N21" s="23"/>
      <c r="O21" s="23"/>
      <c r="P21" s="23"/>
      <c r="Q21" s="38"/>
      <c r="R21" s="9"/>
      <c r="S21" s="9"/>
      <c r="T21" s="9"/>
      <c r="U21" s="4"/>
      <c r="V21" s="4"/>
      <c r="W21" s="4"/>
      <c r="X21" s="4"/>
      <c r="Y21" s="4"/>
      <c r="Z21" s="4"/>
      <c r="AA21" s="4"/>
      <c r="AB21" s="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4.25" customHeight="1" x14ac:dyDescent="0.25">
      <c r="A22" s="5"/>
      <c r="B22" s="54"/>
      <c r="C22" s="54"/>
      <c r="D22" s="54"/>
      <c r="E22" s="54"/>
      <c r="F22" s="54"/>
      <c r="G22" s="54"/>
      <c r="H22" s="54"/>
      <c r="I22" s="35"/>
      <c r="J22" s="35"/>
      <c r="K22" s="32"/>
      <c r="L22" s="3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4.25" customHeight="1" x14ac:dyDescent="0.25">
      <c r="A23" s="5"/>
      <c r="B23" s="55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4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4.25" customHeight="1" x14ac:dyDescent="0.25">
      <c r="A24" s="5"/>
      <c r="B24" s="48" t="s">
        <v>57</v>
      </c>
      <c r="C24" s="47" t="s">
        <v>27</v>
      </c>
      <c r="D24" s="49" t="s">
        <v>28</v>
      </c>
      <c r="E24" s="49" t="s">
        <v>29</v>
      </c>
      <c r="F24" s="49" t="s">
        <v>30</v>
      </c>
      <c r="G24" s="49" t="s">
        <v>31</v>
      </c>
      <c r="H24" s="47" t="s">
        <v>26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4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4.25" customHeight="1" x14ac:dyDescent="0.25">
      <c r="A25" s="5"/>
      <c r="B25" s="49"/>
      <c r="C25" s="47"/>
      <c r="D25" s="49"/>
      <c r="E25" s="49"/>
      <c r="F25" s="49"/>
      <c r="G25" s="49"/>
      <c r="H25" s="24" t="s">
        <v>32</v>
      </c>
      <c r="I25" s="24" t="s">
        <v>33</v>
      </c>
      <c r="J25" s="24" t="s">
        <v>34</v>
      </c>
      <c r="K25" s="24" t="s">
        <v>35</v>
      </c>
      <c r="L25" s="24" t="s">
        <v>36</v>
      </c>
      <c r="M25" s="24" t="s">
        <v>37</v>
      </c>
      <c r="N25" s="24" t="s">
        <v>38</v>
      </c>
      <c r="O25" s="24" t="s">
        <v>39</v>
      </c>
      <c r="P25" s="24" t="s">
        <v>40</v>
      </c>
      <c r="Q25" s="24" t="s">
        <v>41</v>
      </c>
      <c r="R25" s="24" t="s">
        <v>42</v>
      </c>
      <c r="S25" s="24" t="s">
        <v>43</v>
      </c>
      <c r="T25" s="24" t="s">
        <v>44</v>
      </c>
      <c r="U25" s="24" t="s">
        <v>45</v>
      </c>
      <c r="V25" s="24" t="s">
        <v>46</v>
      </c>
      <c r="W25" s="24" t="s">
        <v>47</v>
      </c>
      <c r="X25" s="24" t="s">
        <v>48</v>
      </c>
      <c r="Y25" s="24" t="s">
        <v>49</v>
      </c>
      <c r="Z25" s="24" t="s">
        <v>50</v>
      </c>
      <c r="AA25" s="24" t="s">
        <v>51</v>
      </c>
      <c r="AB25" s="4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29" customFormat="1" ht="29.25" customHeight="1" x14ac:dyDescent="0.25">
      <c r="A26" s="26"/>
      <c r="B26" s="40">
        <v>2</v>
      </c>
      <c r="C26" s="41" t="s">
        <v>52</v>
      </c>
      <c r="D26" s="42" t="s">
        <v>53</v>
      </c>
      <c r="E26" s="40">
        <v>0</v>
      </c>
      <c r="F26" s="40">
        <v>30</v>
      </c>
      <c r="G26" s="39">
        <f>F26-E26</f>
        <v>30</v>
      </c>
      <c r="H26" s="27">
        <f>($B$26*$G$26*$D$17)/$D$19</f>
        <v>10500</v>
      </c>
      <c r="I26" s="27">
        <f>(1+$D$18)*H26</f>
        <v>10815</v>
      </c>
      <c r="J26" s="27">
        <f>(1+$D$18)*I26</f>
        <v>11139.45</v>
      </c>
      <c r="K26" s="27">
        <f t="shared" ref="K26:Z26" si="0">(1+$D$18)*J26</f>
        <v>11473.633500000002</v>
      </c>
      <c r="L26" s="27">
        <f t="shared" si="0"/>
        <v>11817.842505000002</v>
      </c>
      <c r="M26" s="27">
        <f t="shared" si="0"/>
        <v>12172.377780150002</v>
      </c>
      <c r="N26" s="27">
        <f t="shared" si="0"/>
        <v>12537.549113554502</v>
      </c>
      <c r="O26" s="27">
        <f t="shared" si="0"/>
        <v>12913.675586961137</v>
      </c>
      <c r="P26" s="27">
        <f t="shared" si="0"/>
        <v>13301.085854569972</v>
      </c>
      <c r="Q26" s="27">
        <f t="shared" si="0"/>
        <v>13700.118430207072</v>
      </c>
      <c r="R26" s="27">
        <f t="shared" si="0"/>
        <v>14111.121983113286</v>
      </c>
      <c r="S26" s="27">
        <f t="shared" si="0"/>
        <v>14534.455642606685</v>
      </c>
      <c r="T26" s="27">
        <f t="shared" si="0"/>
        <v>14970.489311884885</v>
      </c>
      <c r="U26" s="27">
        <f t="shared" si="0"/>
        <v>15419.603991241433</v>
      </c>
      <c r="V26" s="27">
        <f t="shared" si="0"/>
        <v>15882.192110978676</v>
      </c>
      <c r="W26" s="27">
        <f t="shared" si="0"/>
        <v>16358.657874308037</v>
      </c>
      <c r="X26" s="27">
        <f t="shared" si="0"/>
        <v>16849.417610537279</v>
      </c>
      <c r="Y26" s="27">
        <f t="shared" si="0"/>
        <v>17354.900138853398</v>
      </c>
      <c r="Z26" s="27">
        <f t="shared" si="0"/>
        <v>17875.547143019001</v>
      </c>
      <c r="AA26" s="27">
        <f>(1+$D$18)*Z26</f>
        <v>18411.813557309571</v>
      </c>
      <c r="AB26" s="28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29" customFormat="1" ht="29.25" customHeight="1" x14ac:dyDescent="0.25">
      <c r="A27" s="26"/>
      <c r="B27" s="40"/>
      <c r="C27" s="43"/>
      <c r="D27" s="40"/>
      <c r="E27" s="40"/>
      <c r="F27" s="40"/>
      <c r="G27" s="39">
        <f t="shared" ref="G27:G31" si="1">F27-E27</f>
        <v>0</v>
      </c>
      <c r="H27" s="27">
        <f>($B$27*$G$27*$D$17)/$D$19</f>
        <v>0</v>
      </c>
      <c r="I27" s="27">
        <f>(1+$D$18)*H27</f>
        <v>0</v>
      </c>
      <c r="J27" s="27">
        <f t="shared" ref="J27:AA27" si="2">(1+$D$18)*I27</f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 t="shared" si="2"/>
        <v>0</v>
      </c>
      <c r="Q27" s="27">
        <f t="shared" si="2"/>
        <v>0</v>
      </c>
      <c r="R27" s="27">
        <f t="shared" si="2"/>
        <v>0</v>
      </c>
      <c r="S27" s="27">
        <f t="shared" si="2"/>
        <v>0</v>
      </c>
      <c r="T27" s="27">
        <f t="shared" si="2"/>
        <v>0</v>
      </c>
      <c r="U27" s="27">
        <f t="shared" si="2"/>
        <v>0</v>
      </c>
      <c r="V27" s="27">
        <f t="shared" si="2"/>
        <v>0</v>
      </c>
      <c r="W27" s="27">
        <f t="shared" si="2"/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8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s="29" customFormat="1" ht="29.25" customHeight="1" x14ac:dyDescent="0.25">
      <c r="A28" s="26"/>
      <c r="B28" s="40"/>
      <c r="C28" s="43"/>
      <c r="D28" s="40"/>
      <c r="E28" s="40"/>
      <c r="F28" s="40"/>
      <c r="G28" s="39">
        <f t="shared" si="1"/>
        <v>0</v>
      </c>
      <c r="H28" s="27">
        <f>($B$28*$G$28*$D$17)/$D$19</f>
        <v>0</v>
      </c>
      <c r="I28" s="27">
        <f t="shared" ref="I28:AA28" si="3">(1+$D$18)*H28</f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7">
        <f t="shared" si="3"/>
        <v>0</v>
      </c>
      <c r="Q28" s="27">
        <f t="shared" si="3"/>
        <v>0</v>
      </c>
      <c r="R28" s="27">
        <f t="shared" si="3"/>
        <v>0</v>
      </c>
      <c r="S28" s="27">
        <f t="shared" si="3"/>
        <v>0</v>
      </c>
      <c r="T28" s="27">
        <f t="shared" si="3"/>
        <v>0</v>
      </c>
      <c r="U28" s="27">
        <f t="shared" si="3"/>
        <v>0</v>
      </c>
      <c r="V28" s="27">
        <f t="shared" si="3"/>
        <v>0</v>
      </c>
      <c r="W28" s="27">
        <f t="shared" si="3"/>
        <v>0</v>
      </c>
      <c r="X28" s="27">
        <f t="shared" si="3"/>
        <v>0</v>
      </c>
      <c r="Y28" s="27">
        <f t="shared" si="3"/>
        <v>0</v>
      </c>
      <c r="Z28" s="27">
        <f t="shared" si="3"/>
        <v>0</v>
      </c>
      <c r="AA28" s="27">
        <f t="shared" si="3"/>
        <v>0</v>
      </c>
      <c r="AB28" s="28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s="29" customFormat="1" ht="29.25" customHeight="1" x14ac:dyDescent="0.25">
      <c r="A29" s="26"/>
      <c r="B29" s="40"/>
      <c r="C29" s="43"/>
      <c r="D29" s="40"/>
      <c r="E29" s="40"/>
      <c r="F29" s="40"/>
      <c r="G29" s="39">
        <f t="shared" si="1"/>
        <v>0</v>
      </c>
      <c r="H29" s="27">
        <f>($B$29*$G$29*$D$17)/$D$19</f>
        <v>0</v>
      </c>
      <c r="I29" s="27">
        <f t="shared" ref="I29:AA29" si="4">(1+$D$18)*H29</f>
        <v>0</v>
      </c>
      <c r="J29" s="27">
        <f t="shared" si="4"/>
        <v>0</v>
      </c>
      <c r="K29" s="27">
        <f t="shared" si="4"/>
        <v>0</v>
      </c>
      <c r="L29" s="27">
        <f t="shared" si="4"/>
        <v>0</v>
      </c>
      <c r="M29" s="27">
        <f t="shared" si="4"/>
        <v>0</v>
      </c>
      <c r="N29" s="27">
        <f t="shared" si="4"/>
        <v>0</v>
      </c>
      <c r="O29" s="27">
        <f t="shared" si="4"/>
        <v>0</v>
      </c>
      <c r="P29" s="27">
        <f t="shared" si="4"/>
        <v>0</v>
      </c>
      <c r="Q29" s="27">
        <f t="shared" si="4"/>
        <v>0</v>
      </c>
      <c r="R29" s="27">
        <f t="shared" si="4"/>
        <v>0</v>
      </c>
      <c r="S29" s="27">
        <f t="shared" si="4"/>
        <v>0</v>
      </c>
      <c r="T29" s="27">
        <f t="shared" si="4"/>
        <v>0</v>
      </c>
      <c r="U29" s="27">
        <f t="shared" si="4"/>
        <v>0</v>
      </c>
      <c r="V29" s="27">
        <f t="shared" si="4"/>
        <v>0</v>
      </c>
      <c r="W29" s="27">
        <f t="shared" si="4"/>
        <v>0</v>
      </c>
      <c r="X29" s="27">
        <f t="shared" si="4"/>
        <v>0</v>
      </c>
      <c r="Y29" s="27">
        <f t="shared" si="4"/>
        <v>0</v>
      </c>
      <c r="Z29" s="27">
        <f t="shared" si="4"/>
        <v>0</v>
      </c>
      <c r="AA29" s="27">
        <f t="shared" si="4"/>
        <v>0</v>
      </c>
      <c r="AB29" s="28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29" customFormat="1" ht="29.25" customHeight="1" x14ac:dyDescent="0.25">
      <c r="A30" s="26"/>
      <c r="B30" s="40"/>
      <c r="C30" s="43"/>
      <c r="D30" s="40"/>
      <c r="E30" s="40"/>
      <c r="F30" s="40"/>
      <c r="G30" s="39">
        <f t="shared" si="1"/>
        <v>0</v>
      </c>
      <c r="H30" s="27">
        <f>($B$30*$G$30*$D$17)/$D$19</f>
        <v>0</v>
      </c>
      <c r="I30" s="27">
        <f t="shared" ref="I30:AA30" si="5">(1+$D$18)*H30</f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8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29" customFormat="1" ht="29.25" customHeight="1" x14ac:dyDescent="0.25">
      <c r="A31" s="26"/>
      <c r="B31" s="40"/>
      <c r="C31" s="43"/>
      <c r="D31" s="40"/>
      <c r="E31" s="40"/>
      <c r="F31" s="40"/>
      <c r="G31" s="39">
        <f t="shared" si="1"/>
        <v>0</v>
      </c>
      <c r="H31" s="27">
        <f>($B$31*$G$31*$D$17)/$D$19</f>
        <v>0</v>
      </c>
      <c r="I31" s="27">
        <f t="shared" ref="I31:AA31" si="6">(1+$D$18)*H31</f>
        <v>0</v>
      </c>
      <c r="J31" s="27">
        <f t="shared" si="6"/>
        <v>0</v>
      </c>
      <c r="K31" s="27">
        <f t="shared" si="6"/>
        <v>0</v>
      </c>
      <c r="L31" s="27">
        <f t="shared" si="6"/>
        <v>0</v>
      </c>
      <c r="M31" s="27">
        <f t="shared" si="6"/>
        <v>0</v>
      </c>
      <c r="N31" s="27">
        <f t="shared" si="6"/>
        <v>0</v>
      </c>
      <c r="O31" s="27">
        <f t="shared" si="6"/>
        <v>0</v>
      </c>
      <c r="P31" s="27">
        <f t="shared" si="6"/>
        <v>0</v>
      </c>
      <c r="Q31" s="27">
        <f t="shared" si="6"/>
        <v>0</v>
      </c>
      <c r="R31" s="27">
        <f t="shared" si="6"/>
        <v>0</v>
      </c>
      <c r="S31" s="27">
        <f t="shared" si="6"/>
        <v>0</v>
      </c>
      <c r="T31" s="27">
        <f t="shared" si="6"/>
        <v>0</v>
      </c>
      <c r="U31" s="27">
        <f t="shared" si="6"/>
        <v>0</v>
      </c>
      <c r="V31" s="27">
        <f t="shared" si="6"/>
        <v>0</v>
      </c>
      <c r="W31" s="27">
        <f t="shared" si="6"/>
        <v>0</v>
      </c>
      <c r="X31" s="27">
        <f t="shared" si="6"/>
        <v>0</v>
      </c>
      <c r="Y31" s="27">
        <f t="shared" si="6"/>
        <v>0</v>
      </c>
      <c r="Z31" s="27">
        <f t="shared" si="6"/>
        <v>0</v>
      </c>
      <c r="AA31" s="27">
        <f t="shared" si="6"/>
        <v>0</v>
      </c>
      <c r="AB31" s="28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ht="14.25" customHeight="1" x14ac:dyDescent="0.25">
      <c r="A32" s="5"/>
      <c r="B32" s="50" t="s">
        <v>54</v>
      </c>
      <c r="C32" s="51"/>
      <c r="D32" s="51"/>
      <c r="E32" s="51"/>
      <c r="F32" s="51"/>
      <c r="G32" s="52"/>
      <c r="H32" s="25">
        <f>SUM(H26:H31)</f>
        <v>10500</v>
      </c>
      <c r="I32" s="25">
        <f t="shared" ref="I32:AA32" si="7">SUM(I26:I31)</f>
        <v>10815</v>
      </c>
      <c r="J32" s="25">
        <f t="shared" si="7"/>
        <v>11139.45</v>
      </c>
      <c r="K32" s="25">
        <f t="shared" si="7"/>
        <v>11473.633500000002</v>
      </c>
      <c r="L32" s="25">
        <f t="shared" si="7"/>
        <v>11817.842505000002</v>
      </c>
      <c r="M32" s="25">
        <f t="shared" si="7"/>
        <v>12172.377780150002</v>
      </c>
      <c r="N32" s="25">
        <f t="shared" si="7"/>
        <v>12537.549113554502</v>
      </c>
      <c r="O32" s="25">
        <f t="shared" si="7"/>
        <v>12913.675586961137</v>
      </c>
      <c r="P32" s="25">
        <f t="shared" si="7"/>
        <v>13301.085854569972</v>
      </c>
      <c r="Q32" s="25">
        <f t="shared" si="7"/>
        <v>13700.118430207072</v>
      </c>
      <c r="R32" s="25">
        <f t="shared" si="7"/>
        <v>14111.121983113286</v>
      </c>
      <c r="S32" s="25">
        <f t="shared" si="7"/>
        <v>14534.455642606685</v>
      </c>
      <c r="T32" s="25">
        <f t="shared" si="7"/>
        <v>14970.489311884885</v>
      </c>
      <c r="U32" s="25">
        <f t="shared" si="7"/>
        <v>15419.603991241433</v>
      </c>
      <c r="V32" s="25">
        <f t="shared" si="7"/>
        <v>15882.192110978676</v>
      </c>
      <c r="W32" s="25">
        <f t="shared" si="7"/>
        <v>16358.657874308037</v>
      </c>
      <c r="X32" s="25">
        <f t="shared" si="7"/>
        <v>16849.417610537279</v>
      </c>
      <c r="Y32" s="25">
        <f t="shared" si="7"/>
        <v>17354.900138853398</v>
      </c>
      <c r="Z32" s="25">
        <f t="shared" si="7"/>
        <v>17875.547143019001</v>
      </c>
      <c r="AA32" s="25">
        <f t="shared" si="7"/>
        <v>18411.813557309571</v>
      </c>
      <c r="AB32" s="4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4.25" customHeight="1" x14ac:dyDescent="0.25">
      <c r="A33" s="5"/>
      <c r="B33" s="4"/>
      <c r="C33" s="4"/>
      <c r="D33" s="4"/>
      <c r="E33" s="4"/>
      <c r="F33" s="4"/>
      <c r="G33" s="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4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4.25" customHeight="1" x14ac:dyDescent="0.25">
      <c r="A34" s="5"/>
      <c r="B34" s="4"/>
      <c r="C34" s="4"/>
      <c r="D34" s="32"/>
      <c r="E34" s="23"/>
      <c r="F34" s="23"/>
      <c r="G34" s="23"/>
      <c r="H34" s="23"/>
      <c r="I34" s="3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4.25" customHeight="1" x14ac:dyDescent="0.25">
      <c r="A35" s="5"/>
      <c r="B35" s="4"/>
      <c r="C35" s="4"/>
      <c r="D35" s="32"/>
      <c r="E35" s="23"/>
      <c r="F35" s="23"/>
      <c r="G35" s="23"/>
      <c r="H35" s="23"/>
      <c r="I35" s="3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4.25" customHeight="1" x14ac:dyDescent="0.25">
      <c r="A36" s="5"/>
      <c r="B36" s="4"/>
      <c r="C36" s="4"/>
      <c r="D36" s="32"/>
      <c r="E36" s="23"/>
      <c r="F36" s="23"/>
      <c r="G36" s="23"/>
      <c r="H36" s="23"/>
      <c r="I36" s="3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4.25" customHeight="1" x14ac:dyDescent="0.25">
      <c r="A37" s="5"/>
      <c r="B37" s="4"/>
      <c r="C37" s="4"/>
      <c r="D37" s="32"/>
      <c r="E37" s="23"/>
      <c r="F37" s="23"/>
      <c r="G37" s="23"/>
      <c r="H37" s="23"/>
      <c r="I37" s="3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4.25" customHeight="1" x14ac:dyDescent="0.25">
      <c r="A38" s="5"/>
      <c r="B38" s="4"/>
      <c r="C38" s="4"/>
      <c r="D38" s="32"/>
      <c r="E38" s="32"/>
      <c r="F38" s="32"/>
      <c r="G38" s="32"/>
      <c r="H38" s="32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4.2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4.25" customHeight="1" x14ac:dyDescent="0.25">
      <c r="A40" s="5"/>
      <c r="B40" s="13"/>
      <c r="C40" s="13"/>
      <c r="D40" s="13"/>
      <c r="E40" s="13"/>
      <c r="F40" s="13"/>
      <c r="G40" s="1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4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4.25" customHeight="1" x14ac:dyDescent="0.25">
      <c r="A41" s="5"/>
      <c r="B41" s="13"/>
      <c r="C41" s="13"/>
      <c r="D41" s="13"/>
      <c r="E41" s="13"/>
      <c r="F41" s="13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4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4.25" customHeight="1" x14ac:dyDescent="0.25">
      <c r="A42" s="5"/>
      <c r="B42" s="5"/>
      <c r="C42" s="5"/>
      <c r="D42" s="5"/>
      <c r="E42" s="5"/>
      <c r="F42" s="5"/>
      <c r="G42" s="5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4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4.25" customHeight="1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4.25" customHeight="1" x14ac:dyDescent="0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4.25" customHeight="1" x14ac:dyDescent="0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14.25" customHeight="1" x14ac:dyDescent="0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4.25" customHeight="1" x14ac:dyDescent="0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14.25" customHeight="1" x14ac:dyDescent="0.2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4.25" customHeight="1" x14ac:dyDescent="0.2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14.25" customHeight="1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4.25" customHeight="1" x14ac:dyDescent="0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14.25" customHeight="1" x14ac:dyDescent="0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14.25" customHeight="1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4.25" customHeight="1" x14ac:dyDescent="0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14.25" customHeight="1" x14ac:dyDescent="0.2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4.25" customHeight="1" x14ac:dyDescent="0.2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4.25" customHeight="1" x14ac:dyDescent="0.2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4.25" customHeight="1" x14ac:dyDescent="0.2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14.25" customHeight="1" x14ac:dyDescent="0.2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4.25" customHeight="1" x14ac:dyDescent="0.2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4.25" customHeight="1" x14ac:dyDescent="0.2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4.25" customHeight="1" x14ac:dyDescent="0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4.25" customHeight="1" x14ac:dyDescent="0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14.25" customHeight="1" x14ac:dyDescent="0.2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14.25" customHeight="1" x14ac:dyDescent="0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4.25" customHeight="1" x14ac:dyDescent="0.2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4.25" customHeight="1" x14ac:dyDescent="0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14.25" customHeight="1" x14ac:dyDescent="0.2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4.25" customHeight="1" x14ac:dyDescent="0.2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14.25" customHeight="1" x14ac:dyDescent="0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ht="14.25" customHeight="1" x14ac:dyDescent="0.2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4.25" customHeight="1" x14ac:dyDescent="0.2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4.25" customHeight="1" x14ac:dyDescent="0.2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4.25" customHeight="1" x14ac:dyDescent="0.2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14.25" customHeight="1" x14ac:dyDescent="0.2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4.25" customHeight="1" x14ac:dyDescent="0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4.25" customHeight="1" x14ac:dyDescent="0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ht="14.25" customHeight="1" x14ac:dyDescent="0.2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4.25" customHeight="1" x14ac:dyDescent="0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4.25" customHeight="1" x14ac:dyDescent="0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4.25" customHeight="1" x14ac:dyDescent="0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4.25" customHeight="1" x14ac:dyDescent="0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4.25" customHeight="1" x14ac:dyDescent="0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4.25" customHeight="1" x14ac:dyDescent="0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4.25" customHeight="1" x14ac:dyDescent="0.25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4.25" customHeight="1" x14ac:dyDescent="0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4.25" customHeight="1" x14ac:dyDescent="0.2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14.25" customHeight="1" x14ac:dyDescent="0.2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ht="14.25" customHeight="1" x14ac:dyDescent="0.2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ht="14.25" customHeight="1" x14ac:dyDescent="0.25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4.25" customHeight="1" x14ac:dyDescent="0.2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4.25" customHeight="1" x14ac:dyDescent="0.2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4.25" customHeight="1" x14ac:dyDescent="0.2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4.25" customHeight="1" x14ac:dyDescent="0.2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t="14.25" customHeight="1" x14ac:dyDescent="0.2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t="14.25" customHeight="1" x14ac:dyDescent="0.2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ht="14.25" customHeight="1" x14ac:dyDescent="0.2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ht="14.25" customHeight="1" x14ac:dyDescent="0.2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ht="14.25" customHeight="1" x14ac:dyDescent="0.2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 ht="14.25" customHeight="1" x14ac:dyDescent="0.2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ht="14.25" customHeight="1" x14ac:dyDescent="0.2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ht="14.25" customHeight="1" x14ac:dyDescent="0.2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ht="14.25" customHeight="1" x14ac:dyDescent="0.2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ht="14.25" customHeight="1" x14ac:dyDescent="0.2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ht="14.25" customHeight="1" x14ac:dyDescent="0.2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ht="14.25" customHeight="1" x14ac:dyDescent="0.2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ht="14.25" customHeight="1" x14ac:dyDescent="0.2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ht="14.25" customHeight="1" x14ac:dyDescent="0.2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ht="14.25" customHeight="1" x14ac:dyDescent="0.25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ht="14.25" customHeight="1" x14ac:dyDescent="0.2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ht="14.25" customHeight="1" x14ac:dyDescent="0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ht="14.25" customHeight="1" x14ac:dyDescent="0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ht="14.25" customHeight="1" x14ac:dyDescent="0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ht="14.25" customHeight="1" x14ac:dyDescent="0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ht="14.25" customHeight="1" x14ac:dyDescent="0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ht="14.25" customHeight="1" x14ac:dyDescent="0.2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ht="14.25" customHeight="1" x14ac:dyDescent="0.25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ht="14.25" customHeight="1" x14ac:dyDescent="0.2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14.25" customHeight="1" x14ac:dyDescent="0.2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ht="14.25" customHeight="1" x14ac:dyDescent="0.25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ht="14.25" customHeight="1" x14ac:dyDescent="0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ht="14.25" customHeight="1" x14ac:dyDescent="0.2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 ht="14.25" customHeight="1" x14ac:dyDescent="0.2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 ht="14.25" customHeight="1" x14ac:dyDescent="0.25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ht="14.25" customHeight="1" x14ac:dyDescent="0.2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ht="14.25" customHeight="1" x14ac:dyDescent="0.2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ht="14.25" customHeight="1" x14ac:dyDescent="0.2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ht="14.25" customHeight="1" x14ac:dyDescent="0.2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ht="14.25" customHeight="1" x14ac:dyDescent="0.2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ht="14.25" customHeight="1" x14ac:dyDescent="0.2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ht="14.25" customHeight="1" x14ac:dyDescent="0.25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ht="14.25" customHeight="1" x14ac:dyDescent="0.25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ht="14.25" customHeight="1" x14ac:dyDescent="0.2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ht="14.25" customHeight="1" x14ac:dyDescent="0.25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ht="14.25" customHeight="1" x14ac:dyDescent="0.25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ht="14.25" customHeight="1" x14ac:dyDescent="0.2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ht="14.25" customHeight="1" x14ac:dyDescent="0.25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ht="14.25" customHeight="1" x14ac:dyDescent="0.25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ht="14.25" customHeight="1" x14ac:dyDescent="0.2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ht="14.25" customHeight="1" x14ac:dyDescent="0.2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ht="14.25" customHeight="1" x14ac:dyDescent="0.2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 ht="14.25" customHeight="1" x14ac:dyDescent="0.2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5" ht="14.25" customHeight="1" x14ac:dyDescent="0.25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5" ht="14.25" customHeight="1" x14ac:dyDescent="0.2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 ht="14.25" customHeight="1" x14ac:dyDescent="0.2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 ht="14.25" customHeight="1" x14ac:dyDescent="0.2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:45" ht="14.25" customHeight="1" x14ac:dyDescent="0.2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ht="14.25" customHeight="1" x14ac:dyDescent="0.2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ht="14.25" customHeight="1" x14ac:dyDescent="0.2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ht="14.25" customHeight="1" x14ac:dyDescent="0.2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ht="14.25" customHeight="1" x14ac:dyDescent="0.2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ht="14.25" customHeight="1" x14ac:dyDescent="0.2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:45" ht="14.25" customHeight="1" x14ac:dyDescent="0.2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1:45" ht="14.25" customHeight="1" x14ac:dyDescent="0.2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1:45" ht="14.25" customHeight="1" x14ac:dyDescent="0.2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1:45" ht="14.25" customHeight="1" x14ac:dyDescent="0.2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:45" ht="14.25" customHeight="1" x14ac:dyDescent="0.2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:45" ht="14.25" customHeight="1" x14ac:dyDescent="0.2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:45" ht="14.25" customHeight="1" x14ac:dyDescent="0.2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:45" ht="14.25" customHeight="1" x14ac:dyDescent="0.2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:45" ht="14.25" customHeight="1" x14ac:dyDescent="0.2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1:45" ht="14.25" customHeight="1" x14ac:dyDescent="0.2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1:45" ht="14.25" customHeight="1" x14ac:dyDescent="0.2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1:45" ht="14.25" customHeight="1" x14ac:dyDescent="0.2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:45" ht="14.25" customHeight="1" x14ac:dyDescent="0.2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5" ht="14.25" customHeight="1" x14ac:dyDescent="0.2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5" ht="14.25" customHeight="1" x14ac:dyDescent="0.25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:45" ht="14.25" customHeight="1" x14ac:dyDescent="0.25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:45" ht="14.25" customHeight="1" x14ac:dyDescent="0.2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 spans="1:45" ht="14.25" customHeight="1" x14ac:dyDescent="0.2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</row>
    <row r="171" spans="1:45" ht="14.25" customHeight="1" x14ac:dyDescent="0.2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:45" ht="14.25" customHeight="1" x14ac:dyDescent="0.2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</row>
    <row r="173" spans="1:45" ht="14.25" customHeight="1" x14ac:dyDescent="0.2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:45" ht="14.25" customHeight="1" x14ac:dyDescent="0.25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</row>
    <row r="175" spans="1:45" ht="14.25" customHeight="1" x14ac:dyDescent="0.2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</row>
    <row r="176" spans="1:45" ht="14.25" customHeight="1" x14ac:dyDescent="0.25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</row>
    <row r="177" spans="1:45" ht="14.25" customHeight="1" x14ac:dyDescent="0.25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</row>
    <row r="178" spans="1:45" ht="14.25" customHeight="1" x14ac:dyDescent="0.2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</row>
    <row r="179" spans="1:45" ht="14.25" customHeight="1" x14ac:dyDescent="0.25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</row>
    <row r="180" spans="1:45" ht="14.25" customHeight="1" x14ac:dyDescent="0.25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 ht="14.25" customHeight="1" x14ac:dyDescent="0.2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 ht="14.25" customHeight="1" x14ac:dyDescent="0.25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:45" ht="14.25" customHeight="1" x14ac:dyDescent="0.25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ht="14.25" customHeight="1" x14ac:dyDescent="0.2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ht="14.25" customHeight="1" x14ac:dyDescent="0.25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45" ht="14.25" customHeight="1" x14ac:dyDescent="0.25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:45" ht="14.25" customHeight="1" x14ac:dyDescent="0.2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 ht="14.25" customHeight="1" x14ac:dyDescent="0.2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 ht="14.25" customHeight="1" x14ac:dyDescent="0.25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ht="14.25" customHeight="1" x14ac:dyDescent="0.2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45" ht="14.25" customHeight="1" x14ac:dyDescent="0.25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</row>
    <row r="192" spans="1:45" ht="14.25" customHeight="1" x14ac:dyDescent="0.25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:45" ht="14.25" customHeight="1" x14ac:dyDescent="0.2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:45" ht="14.25" customHeight="1" x14ac:dyDescent="0.25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:45" ht="14.25" customHeight="1" x14ac:dyDescent="0.25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45" ht="14.25" customHeight="1" x14ac:dyDescent="0.2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:45" ht="14.25" customHeight="1" x14ac:dyDescent="0.25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:45" ht="14.25" customHeight="1" x14ac:dyDescent="0.25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:45" ht="14.25" customHeight="1" x14ac:dyDescent="0.2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:45" ht="14.25" customHeight="1" x14ac:dyDescent="0.25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:45" ht="14.25" customHeight="1" x14ac:dyDescent="0.2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:45" ht="14.25" customHeight="1" x14ac:dyDescent="0.2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:45" ht="14.25" customHeight="1" x14ac:dyDescent="0.2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:45" ht="14.25" customHeight="1" x14ac:dyDescent="0.25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:45" ht="14.25" customHeight="1" x14ac:dyDescent="0.2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</row>
    <row r="206" spans="1:45" ht="14.25" customHeight="1" x14ac:dyDescent="0.25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</row>
    <row r="207" spans="1:45" ht="14.25" customHeight="1" x14ac:dyDescent="0.25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</row>
    <row r="208" spans="1:45" ht="14.25" customHeight="1" x14ac:dyDescent="0.2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</row>
    <row r="209" spans="1:45" ht="14.25" customHeight="1" x14ac:dyDescent="0.2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</row>
    <row r="210" spans="1:45" ht="14.25" customHeight="1" x14ac:dyDescent="0.2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</row>
    <row r="211" spans="1:45" ht="14.25" customHeight="1" x14ac:dyDescent="0.2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</row>
    <row r="212" spans="1:45" ht="14.25" customHeight="1" x14ac:dyDescent="0.2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</row>
    <row r="213" spans="1:45" ht="14.25" customHeight="1" x14ac:dyDescent="0.2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</row>
    <row r="214" spans="1:45" ht="14.25" customHeight="1" x14ac:dyDescent="0.2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</row>
    <row r="215" spans="1:45" ht="14.25" customHeight="1" x14ac:dyDescent="0.25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</row>
    <row r="216" spans="1:45" ht="14.25" customHeight="1" x14ac:dyDescent="0.25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</row>
    <row r="217" spans="1:45" ht="14.25" customHeight="1" x14ac:dyDescent="0.2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</row>
    <row r="218" spans="1:45" ht="14.25" customHeight="1" x14ac:dyDescent="0.2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1:45" ht="14.25" customHeight="1" x14ac:dyDescent="0.25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spans="1:45" ht="14.25" customHeight="1" x14ac:dyDescent="0.25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spans="1:45" ht="14.25" customHeight="1" x14ac:dyDescent="0.25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spans="1:45" ht="14.25" customHeight="1" x14ac:dyDescent="0.2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</row>
    <row r="223" spans="1:45" ht="14.25" customHeight="1" x14ac:dyDescent="0.2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  <row r="224" spans="1:45" ht="14.25" customHeight="1" x14ac:dyDescent="0.25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</row>
    <row r="225" spans="1:45" ht="14.25" customHeight="1" x14ac:dyDescent="0.25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1:45" ht="14.25" customHeight="1" x14ac:dyDescent="0.2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</row>
    <row r="227" spans="1:45" ht="14.25" customHeight="1" x14ac:dyDescent="0.2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spans="1:45" ht="14.25" customHeight="1" x14ac:dyDescent="0.25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spans="1:45" ht="14.25" customHeight="1" x14ac:dyDescent="0.25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</row>
    <row r="230" spans="1:45" ht="14.25" customHeight="1" x14ac:dyDescent="0.25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</row>
    <row r="231" spans="1:45" ht="14.25" customHeight="1" x14ac:dyDescent="0.2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</row>
    <row r="232" spans="1:45" ht="14.25" customHeight="1" x14ac:dyDescent="0.2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</row>
    <row r="233" spans="1:45" ht="14.25" customHeight="1" x14ac:dyDescent="0.25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</row>
    <row r="234" spans="1:45" ht="14.25" customHeight="1" x14ac:dyDescent="0.25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</row>
    <row r="235" spans="1:45" ht="14.25" customHeight="1" x14ac:dyDescent="0.25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</row>
    <row r="236" spans="1:45" ht="14.25" customHeight="1" x14ac:dyDescent="0.25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</row>
    <row r="237" spans="1:45" ht="14.25" customHeight="1" x14ac:dyDescent="0.25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</row>
    <row r="238" spans="1:45" ht="14.25" customHeight="1" x14ac:dyDescent="0.25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</row>
    <row r="239" spans="1:45" ht="14.25" customHeight="1" x14ac:dyDescent="0.25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</row>
    <row r="240" spans="1:45" ht="14.25" customHeight="1" x14ac:dyDescent="0.25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</row>
    <row r="241" spans="1:45" ht="14.25" customHeight="1" x14ac:dyDescent="0.2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</row>
    <row r="242" spans="1:45" ht="14.25" customHeight="1" x14ac:dyDescent="0.25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</row>
    <row r="243" spans="1:45" ht="14.25" customHeight="1" x14ac:dyDescent="0.25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</row>
    <row r="244" spans="1:45" ht="14.25" customHeight="1" x14ac:dyDescent="0.2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</row>
    <row r="245" spans="1:45" ht="14.25" customHeight="1" x14ac:dyDescent="0.25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  <row r="246" spans="1:45" ht="14.25" customHeight="1" x14ac:dyDescent="0.25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</row>
    <row r="247" spans="1:45" ht="14.25" customHeight="1" x14ac:dyDescent="0.2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spans="1:45" ht="14.25" customHeight="1" x14ac:dyDescent="0.25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</row>
    <row r="249" spans="1:45" ht="14.25" customHeight="1" x14ac:dyDescent="0.25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</row>
    <row r="250" spans="1:45" ht="14.25" customHeight="1" x14ac:dyDescent="0.2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spans="1:45" ht="14.25" customHeight="1" x14ac:dyDescent="0.25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spans="1:45" ht="14.25" customHeight="1" x14ac:dyDescent="0.25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spans="1:45" ht="14.25" customHeight="1" x14ac:dyDescent="0.2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spans="1:45" ht="14.25" customHeight="1" x14ac:dyDescent="0.2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spans="1:45" ht="14.25" customHeight="1" x14ac:dyDescent="0.2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spans="1:45" ht="14.25" customHeight="1" x14ac:dyDescent="0.2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</row>
    <row r="257" spans="1:45" ht="14.25" customHeight="1" x14ac:dyDescent="0.2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1:45" ht="14.25" customHeight="1" x14ac:dyDescent="0.2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1:45" ht="14.25" customHeight="1" x14ac:dyDescent="0.2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1:45" ht="14.25" customHeight="1" x14ac:dyDescent="0.2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1:45" ht="14.25" customHeight="1" x14ac:dyDescent="0.2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1:45" ht="14.25" customHeight="1" x14ac:dyDescent="0.2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1:45" ht="14.25" customHeight="1" x14ac:dyDescent="0.2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1:45" ht="14.25" customHeight="1" x14ac:dyDescent="0.25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1:45" ht="14.25" customHeight="1" x14ac:dyDescent="0.2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1:45" ht="14.25" customHeight="1" x14ac:dyDescent="0.2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1:45" ht="14.25" customHeight="1" x14ac:dyDescent="0.25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1:45" ht="14.25" customHeight="1" x14ac:dyDescent="0.2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</row>
    <row r="269" spans="1:45" ht="14.25" customHeight="1" x14ac:dyDescent="0.2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</row>
    <row r="270" spans="1:45" ht="14.25" customHeight="1" x14ac:dyDescent="0.25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</row>
    <row r="271" spans="1:45" ht="14.25" customHeight="1" x14ac:dyDescent="0.2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spans="1:45" ht="14.25" customHeight="1" x14ac:dyDescent="0.25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</row>
    <row r="273" spans="1:45" ht="14.25" customHeight="1" x14ac:dyDescent="0.25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</row>
    <row r="274" spans="1:45" ht="14.25" customHeight="1" x14ac:dyDescent="0.2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</row>
    <row r="275" spans="1:45" ht="14.25" customHeight="1" x14ac:dyDescent="0.25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</row>
    <row r="276" spans="1:45" ht="14.25" customHeight="1" x14ac:dyDescent="0.2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</row>
    <row r="277" spans="1:45" ht="14.25" customHeight="1" x14ac:dyDescent="0.2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</row>
    <row r="278" spans="1:45" ht="14.25" customHeight="1" x14ac:dyDescent="0.25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</row>
    <row r="279" spans="1:45" ht="14.25" customHeight="1" x14ac:dyDescent="0.25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</row>
    <row r="280" spans="1:45" ht="14.25" customHeight="1" x14ac:dyDescent="0.2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</row>
    <row r="281" spans="1:45" ht="14.25" customHeight="1" x14ac:dyDescent="0.25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spans="1:45" ht="14.25" customHeight="1" x14ac:dyDescent="0.25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spans="1:45" ht="14.25" customHeight="1" x14ac:dyDescent="0.2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spans="1:45" ht="14.25" customHeight="1" x14ac:dyDescent="0.25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spans="1:45" ht="14.25" customHeight="1" x14ac:dyDescent="0.25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spans="1:45" ht="14.25" customHeight="1" x14ac:dyDescent="0.2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1:45" ht="14.25" customHeight="1" x14ac:dyDescent="0.25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spans="1:45" ht="14.25" customHeight="1" x14ac:dyDescent="0.25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spans="1:45" ht="14.25" customHeight="1" x14ac:dyDescent="0.2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1:45" ht="14.25" customHeight="1" x14ac:dyDescent="0.25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291" spans="1:45" ht="14.25" customHeight="1" x14ac:dyDescent="0.25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</row>
    <row r="292" spans="1:45" ht="14.25" customHeight="1" x14ac:dyDescent="0.2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</row>
    <row r="293" spans="1:45" ht="14.25" customHeight="1" x14ac:dyDescent="0.25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</row>
    <row r="294" spans="1:45" ht="14.25" customHeight="1" x14ac:dyDescent="0.25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</row>
    <row r="295" spans="1:45" ht="14.25" customHeight="1" x14ac:dyDescent="0.2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</row>
    <row r="296" spans="1:45" ht="14.25" customHeight="1" x14ac:dyDescent="0.25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</row>
    <row r="297" spans="1:45" ht="14.25" customHeight="1" x14ac:dyDescent="0.25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</row>
    <row r="298" spans="1:45" ht="14.25" customHeight="1" x14ac:dyDescent="0.25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</row>
    <row r="299" spans="1:45" ht="14.25" customHeight="1" x14ac:dyDescent="0.25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</row>
    <row r="300" spans="1:45" ht="14.25" customHeight="1" x14ac:dyDescent="0.25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</row>
    <row r="301" spans="1:45" ht="14.25" customHeight="1" x14ac:dyDescent="0.25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</row>
    <row r="302" spans="1:45" ht="14.25" customHeight="1" x14ac:dyDescent="0.25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</row>
    <row r="303" spans="1:45" ht="14.25" customHeight="1" x14ac:dyDescent="0.25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</row>
    <row r="304" spans="1:45" ht="14.25" customHeight="1" x14ac:dyDescent="0.25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</row>
    <row r="305" spans="1:45" ht="14.25" customHeight="1" x14ac:dyDescent="0.25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</row>
    <row r="306" spans="1:45" ht="14.25" customHeight="1" x14ac:dyDescent="0.25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</row>
    <row r="307" spans="1:45" ht="14.25" customHeight="1" x14ac:dyDescent="0.25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</row>
    <row r="308" spans="1:45" ht="14.25" customHeight="1" x14ac:dyDescent="0.25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</row>
    <row r="309" spans="1:45" ht="14.25" customHeight="1" x14ac:dyDescent="0.25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</row>
    <row r="310" spans="1:45" ht="14.25" customHeight="1" x14ac:dyDescent="0.25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</row>
    <row r="311" spans="1:45" ht="14.25" customHeight="1" x14ac:dyDescent="0.25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</row>
    <row r="312" spans="1:45" ht="14.25" customHeight="1" x14ac:dyDescent="0.25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</row>
    <row r="313" spans="1:45" ht="14.25" customHeight="1" x14ac:dyDescent="0.25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</row>
    <row r="314" spans="1:45" ht="14.25" customHeight="1" x14ac:dyDescent="0.25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spans="1:45" ht="14.25" customHeight="1" x14ac:dyDescent="0.25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spans="1:45" ht="14.25" customHeight="1" x14ac:dyDescent="0.25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spans="1:45" ht="14.25" customHeight="1" x14ac:dyDescent="0.25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spans="1:45" ht="14.25" customHeight="1" x14ac:dyDescent="0.25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spans="1:45" ht="14.25" customHeight="1" x14ac:dyDescent="0.25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1:45" ht="14.25" customHeight="1" x14ac:dyDescent="0.25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spans="1:45" ht="14.25" customHeight="1" x14ac:dyDescent="0.25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1:45" ht="14.25" customHeight="1" x14ac:dyDescent="0.25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</row>
    <row r="323" spans="1:45" ht="14.25" customHeight="1" x14ac:dyDescent="0.25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</row>
    <row r="324" spans="1:45" ht="14.25" customHeight="1" x14ac:dyDescent="0.25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</row>
    <row r="325" spans="1:45" ht="14.25" customHeight="1" x14ac:dyDescent="0.25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</row>
    <row r="326" spans="1:45" ht="14.25" customHeight="1" x14ac:dyDescent="0.25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</row>
    <row r="327" spans="1:45" ht="14.25" customHeight="1" x14ac:dyDescent="0.25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</row>
    <row r="328" spans="1:45" ht="14.25" customHeight="1" x14ac:dyDescent="0.25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</row>
    <row r="329" spans="1:45" ht="14.25" customHeight="1" x14ac:dyDescent="0.25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</row>
    <row r="330" spans="1:45" ht="14.25" customHeight="1" x14ac:dyDescent="0.25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</row>
    <row r="331" spans="1:45" ht="14.25" customHeight="1" x14ac:dyDescent="0.25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</row>
    <row r="332" spans="1:45" ht="14.25" customHeight="1" x14ac:dyDescent="0.25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</row>
    <row r="333" spans="1:45" ht="14.25" customHeight="1" x14ac:dyDescent="0.25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spans="1:45" ht="14.25" customHeight="1" x14ac:dyDescent="0.25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</row>
    <row r="335" spans="1:45" ht="14.25" customHeight="1" x14ac:dyDescent="0.25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</row>
    <row r="336" spans="1:45" ht="14.25" customHeight="1" x14ac:dyDescent="0.2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</row>
    <row r="337" spans="1:45" ht="14.25" customHeight="1" x14ac:dyDescent="0.2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</row>
    <row r="338" spans="1:45" ht="14.25" customHeight="1" x14ac:dyDescent="0.25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</row>
    <row r="339" spans="1:45" ht="14.25" customHeight="1" x14ac:dyDescent="0.25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</row>
    <row r="340" spans="1:45" ht="14.25" customHeight="1" x14ac:dyDescent="0.25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spans="1:45" ht="14.25" customHeight="1" x14ac:dyDescent="0.25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</row>
    <row r="342" spans="1:45" ht="14.25" customHeight="1" x14ac:dyDescent="0.25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</row>
    <row r="343" spans="1:45" ht="14.25" customHeight="1" x14ac:dyDescent="0.25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</row>
    <row r="344" spans="1:45" ht="14.25" customHeight="1" x14ac:dyDescent="0.25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</row>
    <row r="345" spans="1:45" ht="14.25" customHeight="1" x14ac:dyDescent="0.25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</row>
    <row r="346" spans="1:45" ht="14.25" customHeight="1" x14ac:dyDescent="0.25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</row>
    <row r="347" spans="1:45" ht="14.25" customHeight="1" x14ac:dyDescent="0.25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</row>
    <row r="348" spans="1:45" ht="14.25" customHeight="1" x14ac:dyDescent="0.25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</row>
    <row r="349" spans="1:45" ht="14.25" customHeight="1" x14ac:dyDescent="0.2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</row>
    <row r="350" spans="1:45" ht="14.25" customHeight="1" x14ac:dyDescent="0.25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</row>
    <row r="351" spans="1:45" ht="14.25" customHeight="1" x14ac:dyDescent="0.25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</row>
    <row r="352" spans="1:45" ht="14.25" customHeight="1" x14ac:dyDescent="0.25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</row>
    <row r="353" spans="1:45" ht="14.25" customHeight="1" x14ac:dyDescent="0.25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</row>
    <row r="354" spans="1:45" ht="14.25" customHeight="1" x14ac:dyDescent="0.25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spans="1:45" ht="14.25" customHeight="1" x14ac:dyDescent="0.25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</row>
    <row r="356" spans="1:45" ht="14.25" customHeight="1" x14ac:dyDescent="0.25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</row>
    <row r="357" spans="1:45" ht="14.25" customHeight="1" x14ac:dyDescent="0.2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</row>
    <row r="358" spans="1:45" ht="14.25" customHeight="1" x14ac:dyDescent="0.25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</row>
    <row r="359" spans="1:45" ht="14.25" customHeight="1" x14ac:dyDescent="0.25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</row>
    <row r="360" spans="1:45" ht="14.25" customHeight="1" x14ac:dyDescent="0.25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spans="1:45" ht="14.25" customHeight="1" x14ac:dyDescent="0.25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</row>
    <row r="362" spans="1:45" ht="14.25" customHeight="1" x14ac:dyDescent="0.25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</row>
    <row r="363" spans="1:45" ht="14.25" customHeight="1" x14ac:dyDescent="0.25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</row>
    <row r="364" spans="1:45" ht="14.25" customHeight="1" x14ac:dyDescent="0.25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</row>
    <row r="365" spans="1:45" ht="14.25" customHeight="1" x14ac:dyDescent="0.25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</row>
    <row r="366" spans="1:45" ht="14.25" customHeight="1" x14ac:dyDescent="0.25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</row>
    <row r="367" spans="1:45" ht="14.25" customHeight="1" x14ac:dyDescent="0.25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</row>
    <row r="368" spans="1:45" ht="14.25" customHeight="1" x14ac:dyDescent="0.25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</row>
    <row r="369" spans="1:45" ht="14.25" customHeight="1" x14ac:dyDescent="0.25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</row>
    <row r="370" spans="1:45" ht="14.25" customHeight="1" x14ac:dyDescent="0.25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</row>
    <row r="371" spans="1:45" ht="14.25" customHeight="1" x14ac:dyDescent="0.25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spans="1:45" ht="14.25" customHeight="1" x14ac:dyDescent="0.25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</row>
    <row r="373" spans="1:45" ht="14.25" customHeight="1" x14ac:dyDescent="0.25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spans="1:45" ht="14.25" customHeight="1" x14ac:dyDescent="0.25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spans="1:45" ht="14.25" customHeight="1" x14ac:dyDescent="0.25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</row>
    <row r="376" spans="1:45" ht="14.25" customHeight="1" x14ac:dyDescent="0.25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</row>
    <row r="377" spans="1:45" ht="14.25" customHeight="1" x14ac:dyDescent="0.25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</row>
    <row r="378" spans="1:45" ht="14.25" customHeight="1" x14ac:dyDescent="0.25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</row>
    <row r="379" spans="1:45" ht="14.25" customHeight="1" x14ac:dyDescent="0.25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</row>
    <row r="380" spans="1:45" ht="14.25" customHeight="1" x14ac:dyDescent="0.25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</row>
    <row r="381" spans="1:45" ht="14.25" customHeight="1" x14ac:dyDescent="0.25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spans="1:45" ht="14.25" customHeight="1" x14ac:dyDescent="0.25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</row>
    <row r="383" spans="1:45" ht="14.25" customHeight="1" x14ac:dyDescent="0.25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</row>
    <row r="384" spans="1:45" ht="14.25" customHeight="1" x14ac:dyDescent="0.25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</row>
    <row r="385" spans="1:45" ht="14.25" customHeight="1" x14ac:dyDescent="0.25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</row>
    <row r="386" spans="1:45" ht="14.25" customHeight="1" x14ac:dyDescent="0.25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</row>
    <row r="387" spans="1:45" ht="14.25" customHeight="1" x14ac:dyDescent="0.25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spans="1:45" ht="14.25" customHeight="1" x14ac:dyDescent="0.25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spans="1:45" ht="14.25" customHeight="1" x14ac:dyDescent="0.25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</row>
    <row r="390" spans="1:45" ht="14.25" customHeight="1" x14ac:dyDescent="0.25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</row>
    <row r="391" spans="1:45" ht="14.25" customHeight="1" x14ac:dyDescent="0.25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spans="1:45" ht="14.25" customHeight="1" x14ac:dyDescent="0.25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</row>
    <row r="393" spans="1:45" ht="14.25" customHeight="1" x14ac:dyDescent="0.25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</row>
    <row r="394" spans="1:45" ht="14.25" customHeight="1" x14ac:dyDescent="0.25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spans="1:45" ht="14.25" customHeight="1" x14ac:dyDescent="0.25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</row>
    <row r="396" spans="1:45" ht="14.25" customHeight="1" x14ac:dyDescent="0.25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</row>
    <row r="397" spans="1:45" ht="14.25" customHeight="1" x14ac:dyDescent="0.25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</row>
    <row r="398" spans="1:45" ht="14.25" customHeight="1" x14ac:dyDescent="0.25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</row>
    <row r="399" spans="1:45" ht="14.25" customHeight="1" x14ac:dyDescent="0.25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</row>
    <row r="400" spans="1:45" ht="14.25" customHeight="1" x14ac:dyDescent="0.25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</row>
    <row r="401" spans="1:45" ht="14.25" customHeight="1" x14ac:dyDescent="0.25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</row>
    <row r="402" spans="1:45" ht="14.25" customHeight="1" x14ac:dyDescent="0.25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spans="1:45" ht="14.25" customHeight="1" x14ac:dyDescent="0.25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</row>
    <row r="404" spans="1:45" ht="14.25" customHeight="1" x14ac:dyDescent="0.25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</row>
    <row r="405" spans="1:45" ht="14.25" customHeight="1" x14ac:dyDescent="0.25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</row>
    <row r="406" spans="1:45" ht="14.25" customHeight="1" x14ac:dyDescent="0.25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</row>
    <row r="407" spans="1:45" ht="14.25" customHeight="1" x14ac:dyDescent="0.2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  <row r="408" spans="1:45" ht="14.25" customHeight="1" x14ac:dyDescent="0.25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</row>
    <row r="409" spans="1:45" ht="14.25" customHeight="1" x14ac:dyDescent="0.25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</row>
    <row r="410" spans="1:45" ht="14.25" customHeight="1" x14ac:dyDescent="0.25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</row>
    <row r="411" spans="1:45" ht="14.25" customHeight="1" x14ac:dyDescent="0.25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</row>
    <row r="412" spans="1:45" ht="14.25" customHeight="1" x14ac:dyDescent="0.25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</row>
    <row r="413" spans="1:45" ht="14.25" customHeight="1" x14ac:dyDescent="0.25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</row>
    <row r="414" spans="1:45" ht="14.25" customHeight="1" x14ac:dyDescent="0.25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</row>
    <row r="415" spans="1:45" ht="14.25" customHeight="1" x14ac:dyDescent="0.25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</row>
    <row r="416" spans="1:45" ht="14.25" customHeight="1" x14ac:dyDescent="0.25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</row>
    <row r="417" spans="1:45" ht="14.25" customHeight="1" x14ac:dyDescent="0.25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</row>
    <row r="418" spans="1:45" ht="14.25" customHeight="1" x14ac:dyDescent="0.25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</row>
    <row r="419" spans="1:45" ht="14.25" customHeight="1" x14ac:dyDescent="0.25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</row>
    <row r="420" spans="1:45" ht="14.25" customHeight="1" x14ac:dyDescent="0.25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</row>
    <row r="421" spans="1:45" ht="14.25" customHeight="1" x14ac:dyDescent="0.25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</row>
    <row r="422" spans="1:45" ht="14.25" customHeight="1" x14ac:dyDescent="0.25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</row>
    <row r="423" spans="1:45" ht="14.25" customHeight="1" x14ac:dyDescent="0.25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</row>
    <row r="424" spans="1:45" ht="14.25" customHeight="1" x14ac:dyDescent="0.25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</row>
    <row r="425" spans="1:45" ht="14.25" customHeight="1" x14ac:dyDescent="0.25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</row>
    <row r="426" spans="1:45" ht="14.25" customHeight="1" x14ac:dyDescent="0.25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</row>
    <row r="427" spans="1:45" ht="14.25" customHeight="1" x14ac:dyDescent="0.25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</row>
    <row r="428" spans="1:45" ht="14.25" customHeight="1" x14ac:dyDescent="0.25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</row>
    <row r="429" spans="1:45" ht="14.25" customHeight="1" x14ac:dyDescent="0.25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</row>
    <row r="430" spans="1:45" ht="14.25" customHeight="1" x14ac:dyDescent="0.25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</row>
    <row r="431" spans="1:45" ht="14.25" customHeight="1" x14ac:dyDescent="0.25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</row>
    <row r="432" spans="1:45" ht="14.25" customHeight="1" x14ac:dyDescent="0.25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</row>
    <row r="433" spans="1:45" ht="14.25" customHeight="1" x14ac:dyDescent="0.25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</row>
    <row r="434" spans="1:45" ht="14.25" customHeight="1" x14ac:dyDescent="0.25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</row>
    <row r="435" spans="1:45" ht="14.25" customHeight="1" x14ac:dyDescent="0.25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</row>
    <row r="436" spans="1:45" ht="14.25" customHeight="1" x14ac:dyDescent="0.25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</row>
    <row r="437" spans="1:45" ht="14.25" customHeight="1" x14ac:dyDescent="0.25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</row>
    <row r="438" spans="1:45" ht="14.25" customHeight="1" x14ac:dyDescent="0.25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</row>
    <row r="439" spans="1:45" ht="14.25" customHeight="1" x14ac:dyDescent="0.25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</row>
    <row r="440" spans="1:45" ht="14.25" customHeight="1" x14ac:dyDescent="0.25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</row>
    <row r="441" spans="1:45" ht="14.25" customHeight="1" x14ac:dyDescent="0.25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</row>
    <row r="442" spans="1:45" ht="14.25" customHeight="1" x14ac:dyDescent="0.25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</row>
    <row r="443" spans="1:45" ht="14.25" customHeight="1" x14ac:dyDescent="0.25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</row>
    <row r="444" spans="1:45" ht="14.25" customHeight="1" x14ac:dyDescent="0.25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</row>
    <row r="445" spans="1:45" ht="14.25" customHeight="1" x14ac:dyDescent="0.25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</row>
    <row r="446" spans="1:45" ht="14.25" customHeight="1" x14ac:dyDescent="0.25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</row>
    <row r="447" spans="1:45" ht="14.25" customHeight="1" x14ac:dyDescent="0.25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</row>
    <row r="448" spans="1:45" ht="14.25" customHeight="1" x14ac:dyDescent="0.25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</row>
    <row r="449" spans="1:45" ht="14.25" customHeight="1" x14ac:dyDescent="0.25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</row>
    <row r="450" spans="1:45" ht="14.25" customHeight="1" x14ac:dyDescent="0.25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</row>
    <row r="451" spans="1:45" ht="14.25" customHeight="1" x14ac:dyDescent="0.25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</row>
    <row r="452" spans="1:45" ht="14.25" customHeight="1" x14ac:dyDescent="0.25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</row>
    <row r="453" spans="1:45" ht="14.25" customHeight="1" x14ac:dyDescent="0.25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</row>
    <row r="454" spans="1:45" ht="14.25" customHeight="1" x14ac:dyDescent="0.25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</row>
    <row r="455" spans="1:45" ht="14.25" customHeight="1" x14ac:dyDescent="0.25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</row>
    <row r="456" spans="1:45" ht="14.25" customHeight="1" x14ac:dyDescent="0.25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</row>
    <row r="457" spans="1:45" ht="14.25" customHeight="1" x14ac:dyDescent="0.25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</row>
    <row r="458" spans="1:45" ht="14.25" customHeight="1" x14ac:dyDescent="0.25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</row>
    <row r="459" spans="1:45" ht="14.25" customHeight="1" x14ac:dyDescent="0.25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</row>
    <row r="460" spans="1:45" ht="14.25" customHeight="1" x14ac:dyDescent="0.25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</row>
    <row r="461" spans="1:45" ht="14.25" customHeight="1" x14ac:dyDescent="0.25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</row>
    <row r="462" spans="1:45" ht="14.25" customHeight="1" x14ac:dyDescent="0.25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</row>
    <row r="463" spans="1:45" ht="14.25" customHeight="1" x14ac:dyDescent="0.25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</row>
    <row r="464" spans="1:45" ht="14.25" customHeight="1" x14ac:dyDescent="0.25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</row>
    <row r="465" spans="1:45" ht="14.25" customHeight="1" x14ac:dyDescent="0.25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</row>
    <row r="466" spans="1:45" ht="14.25" customHeight="1" x14ac:dyDescent="0.25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</row>
    <row r="467" spans="1:45" ht="14.25" customHeight="1" x14ac:dyDescent="0.25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</row>
    <row r="468" spans="1:45" ht="14.25" customHeight="1" x14ac:dyDescent="0.25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</row>
    <row r="469" spans="1:45" ht="14.25" customHeight="1" x14ac:dyDescent="0.25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</row>
    <row r="470" spans="1:45" ht="14.25" customHeight="1" x14ac:dyDescent="0.25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</row>
    <row r="471" spans="1:45" ht="14.25" customHeight="1" x14ac:dyDescent="0.25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</row>
    <row r="472" spans="1:45" ht="14.25" customHeight="1" x14ac:dyDescent="0.25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</row>
    <row r="473" spans="1:45" ht="14.25" customHeight="1" x14ac:dyDescent="0.25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</row>
    <row r="474" spans="1:45" ht="14.25" customHeight="1" x14ac:dyDescent="0.25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</row>
    <row r="475" spans="1:45" ht="14.25" customHeight="1" x14ac:dyDescent="0.25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</row>
    <row r="476" spans="1:45" ht="14.25" customHeight="1" x14ac:dyDescent="0.25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</row>
    <row r="477" spans="1:45" ht="14.25" customHeight="1" x14ac:dyDescent="0.25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</row>
    <row r="478" spans="1:45" ht="14.25" customHeight="1" x14ac:dyDescent="0.25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</row>
    <row r="479" spans="1:45" ht="14.25" customHeight="1" x14ac:dyDescent="0.25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</row>
    <row r="480" spans="1:45" ht="14.25" customHeight="1" x14ac:dyDescent="0.25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</row>
    <row r="481" spans="1:45" ht="14.25" customHeight="1" x14ac:dyDescent="0.25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</row>
    <row r="482" spans="1:45" ht="14.25" customHeight="1" x14ac:dyDescent="0.25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</row>
    <row r="483" spans="1:45" ht="14.25" customHeight="1" x14ac:dyDescent="0.25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</row>
    <row r="484" spans="1:45" ht="14.25" customHeight="1" x14ac:dyDescent="0.25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</row>
    <row r="485" spans="1:45" ht="14.25" customHeight="1" x14ac:dyDescent="0.25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</row>
    <row r="486" spans="1:45" ht="14.25" customHeight="1" x14ac:dyDescent="0.25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</row>
    <row r="487" spans="1:45" ht="14.25" customHeight="1" x14ac:dyDescent="0.25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</row>
    <row r="488" spans="1:45" ht="14.25" customHeight="1" x14ac:dyDescent="0.25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</row>
    <row r="489" spans="1:45" ht="14.25" customHeight="1" x14ac:dyDescent="0.25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</row>
    <row r="490" spans="1:45" ht="14.25" customHeight="1" x14ac:dyDescent="0.25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</row>
    <row r="491" spans="1:45" ht="14.25" customHeight="1" x14ac:dyDescent="0.25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</row>
    <row r="492" spans="1:45" ht="14.25" customHeight="1" x14ac:dyDescent="0.25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</row>
    <row r="493" spans="1:45" ht="14.25" customHeight="1" x14ac:dyDescent="0.25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</row>
    <row r="494" spans="1:45" ht="14.25" customHeight="1" x14ac:dyDescent="0.25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</row>
    <row r="495" spans="1:45" ht="14.25" customHeight="1" x14ac:dyDescent="0.25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</row>
    <row r="496" spans="1:45" ht="14.25" customHeight="1" x14ac:dyDescent="0.25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</row>
    <row r="497" spans="1:45" ht="14.25" customHeight="1" x14ac:dyDescent="0.25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</row>
    <row r="498" spans="1:45" ht="14.25" customHeight="1" x14ac:dyDescent="0.25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</row>
    <row r="499" spans="1:45" ht="14.25" customHeight="1" x14ac:dyDescent="0.25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</row>
    <row r="500" spans="1:45" ht="14.25" customHeight="1" x14ac:dyDescent="0.25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</row>
    <row r="501" spans="1:45" ht="14.25" customHeight="1" x14ac:dyDescent="0.25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</row>
    <row r="502" spans="1:45" ht="14.25" customHeight="1" x14ac:dyDescent="0.25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</row>
    <row r="503" spans="1:45" ht="14.25" customHeight="1" x14ac:dyDescent="0.25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</row>
    <row r="504" spans="1:45" ht="14.25" customHeight="1" x14ac:dyDescent="0.25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</row>
    <row r="505" spans="1:45" ht="14.25" customHeight="1" x14ac:dyDescent="0.25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</row>
    <row r="506" spans="1:45" ht="14.25" customHeight="1" x14ac:dyDescent="0.25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</row>
    <row r="507" spans="1:45" ht="14.25" customHeight="1" x14ac:dyDescent="0.25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</row>
    <row r="508" spans="1:45" ht="14.25" customHeight="1" x14ac:dyDescent="0.25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</row>
    <row r="509" spans="1:45" ht="14.25" customHeight="1" x14ac:dyDescent="0.25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</row>
    <row r="510" spans="1:45" ht="14.25" customHeight="1" x14ac:dyDescent="0.25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</row>
    <row r="511" spans="1:45" ht="14.25" customHeight="1" x14ac:dyDescent="0.25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</row>
    <row r="512" spans="1:45" ht="14.25" customHeight="1" x14ac:dyDescent="0.25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</row>
    <row r="513" spans="1:45" ht="14.25" customHeight="1" x14ac:dyDescent="0.25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</row>
    <row r="514" spans="1:45" ht="14.25" customHeight="1" x14ac:dyDescent="0.25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</row>
    <row r="515" spans="1:45" ht="14.25" customHeight="1" x14ac:dyDescent="0.25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</row>
    <row r="516" spans="1:45" ht="14.25" customHeight="1" x14ac:dyDescent="0.25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</row>
    <row r="517" spans="1:45" ht="14.25" customHeight="1" x14ac:dyDescent="0.25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</row>
    <row r="518" spans="1:45" ht="14.25" customHeight="1" x14ac:dyDescent="0.25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</row>
    <row r="519" spans="1:45" ht="14.25" customHeight="1" x14ac:dyDescent="0.25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</row>
    <row r="520" spans="1:45" ht="14.25" customHeight="1" x14ac:dyDescent="0.25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</row>
    <row r="521" spans="1:45" ht="14.25" customHeight="1" x14ac:dyDescent="0.25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</row>
    <row r="522" spans="1:45" ht="14.25" customHeight="1" x14ac:dyDescent="0.25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</row>
    <row r="523" spans="1:45" ht="14.25" customHeight="1" x14ac:dyDescent="0.25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</row>
    <row r="524" spans="1:45" ht="14.25" customHeight="1" x14ac:dyDescent="0.25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</row>
    <row r="525" spans="1:45" ht="14.25" customHeight="1" x14ac:dyDescent="0.25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</row>
    <row r="526" spans="1:45" ht="14.25" customHeight="1" x14ac:dyDescent="0.25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</row>
    <row r="527" spans="1:45" ht="14.25" customHeight="1" x14ac:dyDescent="0.25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</row>
    <row r="528" spans="1:45" ht="14.25" customHeight="1" x14ac:dyDescent="0.25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</row>
    <row r="529" spans="1:45" ht="14.25" customHeight="1" x14ac:dyDescent="0.25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</row>
    <row r="530" spans="1:45" ht="14.25" customHeight="1" x14ac:dyDescent="0.25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</row>
    <row r="531" spans="1:45" ht="14.25" customHeight="1" x14ac:dyDescent="0.25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</row>
    <row r="532" spans="1:45" ht="14.25" customHeight="1" x14ac:dyDescent="0.25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</row>
    <row r="533" spans="1:45" ht="14.25" customHeight="1" x14ac:dyDescent="0.25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</row>
    <row r="534" spans="1:45" ht="14.25" customHeight="1" x14ac:dyDescent="0.25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</row>
    <row r="535" spans="1:45" ht="14.25" customHeight="1" x14ac:dyDescent="0.25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</row>
    <row r="536" spans="1:45" ht="14.25" customHeight="1" x14ac:dyDescent="0.25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</row>
    <row r="537" spans="1:45" ht="14.25" customHeight="1" x14ac:dyDescent="0.25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</row>
    <row r="538" spans="1:45" ht="14.25" customHeight="1" x14ac:dyDescent="0.25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</row>
    <row r="539" spans="1:45" ht="14.25" customHeight="1" x14ac:dyDescent="0.25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</row>
    <row r="540" spans="1:45" ht="14.25" customHeight="1" x14ac:dyDescent="0.25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</row>
    <row r="541" spans="1:45" ht="14.25" customHeight="1" x14ac:dyDescent="0.25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</row>
    <row r="542" spans="1:45" ht="14.25" customHeight="1" x14ac:dyDescent="0.25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</row>
    <row r="543" spans="1:45" ht="14.25" customHeight="1" x14ac:dyDescent="0.25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</row>
    <row r="544" spans="1:45" ht="14.25" customHeight="1" x14ac:dyDescent="0.25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</row>
    <row r="545" spans="1:45" ht="14.25" customHeight="1" x14ac:dyDescent="0.25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</row>
    <row r="546" spans="1:45" ht="14.25" customHeight="1" x14ac:dyDescent="0.25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</row>
    <row r="547" spans="1:45" ht="14.25" customHeight="1" x14ac:dyDescent="0.25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</row>
    <row r="548" spans="1:45" ht="14.25" customHeight="1" x14ac:dyDescent="0.25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</row>
    <row r="549" spans="1:45" ht="14.25" customHeight="1" x14ac:dyDescent="0.25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</row>
    <row r="550" spans="1:45" ht="14.25" customHeight="1" x14ac:dyDescent="0.25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</row>
    <row r="551" spans="1:45" ht="14.25" customHeight="1" x14ac:dyDescent="0.25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</row>
    <row r="552" spans="1:45" ht="14.25" customHeight="1" x14ac:dyDescent="0.25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</row>
    <row r="553" spans="1:45" ht="14.25" customHeight="1" x14ac:dyDescent="0.25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</row>
    <row r="554" spans="1:45" ht="14.25" customHeight="1" x14ac:dyDescent="0.25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</row>
    <row r="555" spans="1:45" ht="14.25" customHeight="1" x14ac:dyDescent="0.25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</row>
    <row r="556" spans="1:45" ht="14.25" customHeight="1" x14ac:dyDescent="0.25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</row>
    <row r="557" spans="1:45" ht="14.25" customHeight="1" x14ac:dyDescent="0.25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</row>
    <row r="558" spans="1:45" ht="14.25" customHeight="1" x14ac:dyDescent="0.25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</row>
    <row r="559" spans="1:45" ht="14.25" customHeight="1" x14ac:dyDescent="0.25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</row>
    <row r="560" spans="1:45" ht="14.25" customHeight="1" x14ac:dyDescent="0.25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</row>
    <row r="561" spans="1:45" ht="14.25" customHeight="1" x14ac:dyDescent="0.25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</row>
    <row r="562" spans="1:45" ht="14.25" customHeight="1" x14ac:dyDescent="0.25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</row>
    <row r="563" spans="1:45" ht="14.25" customHeight="1" x14ac:dyDescent="0.25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</row>
    <row r="564" spans="1:45" ht="14.25" customHeight="1" x14ac:dyDescent="0.25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</row>
    <row r="565" spans="1:45" ht="14.25" customHeight="1" x14ac:dyDescent="0.25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</row>
    <row r="566" spans="1:45" ht="14.25" customHeight="1" x14ac:dyDescent="0.25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</row>
    <row r="567" spans="1:45" ht="14.25" customHeight="1" x14ac:dyDescent="0.25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</row>
    <row r="568" spans="1:45" ht="14.25" customHeight="1" x14ac:dyDescent="0.25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</row>
    <row r="569" spans="1:45" ht="14.25" customHeight="1" x14ac:dyDescent="0.25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</row>
    <row r="570" spans="1:45" ht="14.25" customHeight="1" x14ac:dyDescent="0.25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</row>
    <row r="571" spans="1:45" ht="14.25" customHeight="1" x14ac:dyDescent="0.25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</row>
    <row r="572" spans="1:45" ht="14.25" customHeight="1" x14ac:dyDescent="0.25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</row>
    <row r="573" spans="1:45" ht="14.25" customHeight="1" x14ac:dyDescent="0.25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</row>
    <row r="574" spans="1:45" ht="14.25" customHeight="1" x14ac:dyDescent="0.25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</row>
    <row r="575" spans="1:45" ht="14.25" customHeight="1" x14ac:dyDescent="0.25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</row>
    <row r="576" spans="1:45" ht="14.25" customHeight="1" x14ac:dyDescent="0.25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</row>
    <row r="577" spans="1:45" ht="14.25" customHeight="1" x14ac:dyDescent="0.25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</row>
    <row r="578" spans="1:45" ht="14.25" customHeight="1" x14ac:dyDescent="0.25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</row>
    <row r="579" spans="1:45" ht="14.25" customHeight="1" x14ac:dyDescent="0.25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</row>
    <row r="580" spans="1:45" ht="14.25" customHeight="1" x14ac:dyDescent="0.25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</row>
    <row r="581" spans="1:45" ht="14.25" customHeight="1" x14ac:dyDescent="0.25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</row>
    <row r="582" spans="1:45" ht="14.25" customHeight="1" x14ac:dyDescent="0.25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</row>
    <row r="583" spans="1:45" ht="14.25" customHeight="1" x14ac:dyDescent="0.25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</row>
    <row r="584" spans="1:45" ht="14.25" customHeight="1" x14ac:dyDescent="0.25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</row>
    <row r="585" spans="1:45" ht="14.25" customHeight="1" x14ac:dyDescent="0.25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</row>
    <row r="586" spans="1:45" ht="14.25" customHeight="1" x14ac:dyDescent="0.25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</row>
    <row r="587" spans="1:45" ht="14.25" customHeight="1" x14ac:dyDescent="0.25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</row>
    <row r="588" spans="1:45" ht="14.25" customHeight="1" x14ac:dyDescent="0.25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</row>
    <row r="589" spans="1:45" ht="14.25" customHeight="1" x14ac:dyDescent="0.25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</row>
    <row r="590" spans="1:45" ht="14.25" customHeight="1" x14ac:dyDescent="0.25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</row>
    <row r="591" spans="1:45" ht="14.25" customHeight="1" x14ac:dyDescent="0.25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</row>
    <row r="592" spans="1:45" ht="14.25" customHeight="1" x14ac:dyDescent="0.25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</row>
    <row r="593" spans="1:45" ht="14.25" customHeight="1" x14ac:dyDescent="0.25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</row>
    <row r="594" spans="1:45" ht="14.25" customHeight="1" x14ac:dyDescent="0.25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</row>
    <row r="595" spans="1:45" ht="14.25" customHeight="1" x14ac:dyDescent="0.25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</row>
    <row r="596" spans="1:45" ht="14.25" customHeight="1" x14ac:dyDescent="0.25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</row>
    <row r="597" spans="1:45" ht="14.25" customHeight="1" x14ac:dyDescent="0.25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</row>
    <row r="598" spans="1:45" ht="14.25" customHeight="1" x14ac:dyDescent="0.25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</row>
    <row r="599" spans="1:45" ht="14.25" customHeight="1" x14ac:dyDescent="0.25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</row>
    <row r="600" spans="1:45" ht="14.25" customHeight="1" x14ac:dyDescent="0.25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</row>
    <row r="601" spans="1:45" ht="14.25" customHeight="1" x14ac:dyDescent="0.25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</row>
    <row r="602" spans="1:45" ht="14.25" customHeight="1" x14ac:dyDescent="0.25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</row>
    <row r="603" spans="1:45" ht="14.25" customHeight="1" x14ac:dyDescent="0.25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</row>
    <row r="604" spans="1:45" ht="14.25" customHeight="1" x14ac:dyDescent="0.25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</row>
    <row r="605" spans="1:45" ht="14.25" customHeight="1" x14ac:dyDescent="0.25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</row>
    <row r="606" spans="1:45" ht="14.25" customHeight="1" x14ac:dyDescent="0.25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</row>
    <row r="607" spans="1:45" ht="14.25" customHeight="1" x14ac:dyDescent="0.25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</row>
    <row r="608" spans="1:45" ht="14.25" customHeight="1" x14ac:dyDescent="0.25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</row>
    <row r="609" spans="1:45" ht="14.25" customHeight="1" x14ac:dyDescent="0.25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</row>
    <row r="610" spans="1:45" ht="14.25" customHeight="1" x14ac:dyDescent="0.25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</row>
    <row r="611" spans="1:45" ht="14.25" customHeight="1" x14ac:dyDescent="0.25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</row>
    <row r="612" spans="1:45" ht="14.25" customHeight="1" x14ac:dyDescent="0.25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</row>
    <row r="613" spans="1:45" ht="14.25" customHeight="1" x14ac:dyDescent="0.25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</row>
    <row r="614" spans="1:45" ht="14.25" customHeight="1" x14ac:dyDescent="0.25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</row>
    <row r="615" spans="1:45" ht="14.25" customHeight="1" x14ac:dyDescent="0.25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</row>
    <row r="616" spans="1:45" ht="14.25" customHeight="1" x14ac:dyDescent="0.25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</row>
    <row r="617" spans="1:45" ht="14.25" customHeight="1" x14ac:dyDescent="0.25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</row>
    <row r="618" spans="1:45" ht="14.25" customHeight="1" x14ac:dyDescent="0.25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</row>
    <row r="619" spans="1:45" ht="14.25" customHeight="1" x14ac:dyDescent="0.25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</row>
    <row r="620" spans="1:45" ht="14.25" customHeight="1" x14ac:dyDescent="0.25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</row>
    <row r="621" spans="1:45" ht="14.25" customHeight="1" x14ac:dyDescent="0.25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</row>
    <row r="622" spans="1:45" ht="14.25" customHeight="1" x14ac:dyDescent="0.25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</row>
    <row r="623" spans="1:45" ht="14.25" customHeight="1" x14ac:dyDescent="0.25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</row>
    <row r="624" spans="1:45" ht="14.25" customHeight="1" x14ac:dyDescent="0.25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</row>
    <row r="625" spans="1:45" ht="14.25" customHeight="1" x14ac:dyDescent="0.25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</row>
    <row r="626" spans="1:45" ht="14.25" customHeight="1" x14ac:dyDescent="0.25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</row>
    <row r="627" spans="1:45" ht="14.25" customHeight="1" x14ac:dyDescent="0.25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</row>
    <row r="628" spans="1:45" ht="14.25" customHeight="1" x14ac:dyDescent="0.25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</row>
    <row r="629" spans="1:45" ht="14.25" customHeight="1" x14ac:dyDescent="0.25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</row>
    <row r="630" spans="1:45" ht="14.25" customHeight="1" x14ac:dyDescent="0.25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</row>
    <row r="631" spans="1:45" ht="14.25" customHeight="1" x14ac:dyDescent="0.25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</row>
    <row r="632" spans="1:45" ht="14.25" customHeight="1" x14ac:dyDescent="0.25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</row>
    <row r="633" spans="1:45" ht="14.25" customHeight="1" x14ac:dyDescent="0.25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</row>
    <row r="634" spans="1:45" ht="14.25" customHeight="1" x14ac:dyDescent="0.25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</row>
    <row r="635" spans="1:45" ht="14.25" customHeight="1" x14ac:dyDescent="0.25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</row>
    <row r="636" spans="1:45" ht="14.25" customHeight="1" x14ac:dyDescent="0.25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</row>
    <row r="637" spans="1:45" ht="14.25" customHeight="1" x14ac:dyDescent="0.25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</row>
    <row r="638" spans="1:45" ht="14.25" customHeight="1" x14ac:dyDescent="0.25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</row>
    <row r="639" spans="1:45" ht="14.25" customHeight="1" x14ac:dyDescent="0.25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</row>
    <row r="640" spans="1:45" ht="14.25" customHeight="1" x14ac:dyDescent="0.25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</row>
    <row r="641" spans="1:45" ht="14.25" customHeight="1" x14ac:dyDescent="0.25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</row>
    <row r="642" spans="1:45" ht="14.25" customHeight="1" x14ac:dyDescent="0.25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</row>
    <row r="643" spans="1:45" ht="14.25" customHeight="1" x14ac:dyDescent="0.25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</row>
    <row r="644" spans="1:45" ht="14.25" customHeight="1" x14ac:dyDescent="0.25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</row>
    <row r="645" spans="1:45" ht="14.25" customHeight="1" x14ac:dyDescent="0.25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</row>
    <row r="646" spans="1:45" ht="14.25" customHeight="1" x14ac:dyDescent="0.25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</row>
    <row r="647" spans="1:45" ht="14.25" customHeight="1" x14ac:dyDescent="0.25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</row>
    <row r="648" spans="1:45" ht="14.25" customHeight="1" x14ac:dyDescent="0.25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</row>
    <row r="649" spans="1:45" ht="14.25" customHeight="1" x14ac:dyDescent="0.25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</row>
    <row r="650" spans="1:45" ht="14.25" customHeight="1" x14ac:dyDescent="0.25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</row>
    <row r="651" spans="1:45" ht="14.25" customHeight="1" x14ac:dyDescent="0.25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</row>
    <row r="652" spans="1:45" ht="14.25" customHeight="1" x14ac:dyDescent="0.25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</row>
    <row r="653" spans="1:45" ht="14.25" customHeight="1" x14ac:dyDescent="0.25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</row>
    <row r="654" spans="1:45" ht="14.25" customHeight="1" x14ac:dyDescent="0.25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</row>
    <row r="655" spans="1:45" ht="14.25" customHeight="1" x14ac:dyDescent="0.25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</row>
    <row r="656" spans="1:45" ht="14.25" customHeight="1" x14ac:dyDescent="0.25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</row>
    <row r="657" spans="1:45" ht="14.25" customHeight="1" x14ac:dyDescent="0.25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</row>
    <row r="658" spans="1:45" ht="14.25" customHeight="1" x14ac:dyDescent="0.25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</row>
    <row r="659" spans="1:45" ht="14.25" customHeight="1" x14ac:dyDescent="0.25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</row>
    <row r="660" spans="1:45" ht="14.25" customHeight="1" x14ac:dyDescent="0.25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</row>
    <row r="661" spans="1:45" ht="14.25" customHeight="1" x14ac:dyDescent="0.25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</row>
    <row r="662" spans="1:45" ht="14.25" customHeight="1" x14ac:dyDescent="0.25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</row>
    <row r="663" spans="1:45" ht="14.25" customHeight="1" x14ac:dyDescent="0.25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</row>
    <row r="664" spans="1:45" ht="14.25" customHeight="1" x14ac:dyDescent="0.25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</row>
    <row r="665" spans="1:45" ht="14.25" customHeight="1" x14ac:dyDescent="0.25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</row>
    <row r="666" spans="1:45" ht="14.25" customHeight="1" x14ac:dyDescent="0.25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</row>
    <row r="667" spans="1:45" ht="14.25" customHeight="1" x14ac:dyDescent="0.25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</row>
    <row r="668" spans="1:45" ht="14.25" customHeight="1" x14ac:dyDescent="0.25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</row>
    <row r="669" spans="1:45" ht="14.25" customHeight="1" x14ac:dyDescent="0.25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</row>
    <row r="670" spans="1:45" ht="14.25" customHeight="1" x14ac:dyDescent="0.25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</row>
    <row r="671" spans="1:45" ht="14.25" customHeight="1" x14ac:dyDescent="0.25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</row>
    <row r="672" spans="1:45" ht="14.25" customHeight="1" x14ac:dyDescent="0.25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</row>
    <row r="673" spans="1:45" ht="14.25" customHeight="1" x14ac:dyDescent="0.25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</row>
    <row r="674" spans="1:45" ht="14.25" customHeight="1" x14ac:dyDescent="0.25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</row>
    <row r="675" spans="1:45" ht="14.25" customHeight="1" x14ac:dyDescent="0.25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</row>
    <row r="676" spans="1:45" ht="14.25" customHeight="1" x14ac:dyDescent="0.25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</row>
    <row r="677" spans="1:45" ht="14.25" customHeight="1" x14ac:dyDescent="0.25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</row>
    <row r="678" spans="1:45" ht="14.25" customHeight="1" x14ac:dyDescent="0.25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</row>
    <row r="679" spans="1:45" ht="14.25" customHeight="1" x14ac:dyDescent="0.25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</row>
    <row r="680" spans="1:45" ht="14.25" customHeight="1" x14ac:dyDescent="0.25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</row>
    <row r="681" spans="1:45" ht="14.25" customHeight="1" x14ac:dyDescent="0.25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</row>
    <row r="682" spans="1:45" ht="14.25" customHeight="1" x14ac:dyDescent="0.25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</row>
    <row r="683" spans="1:45" ht="14.25" customHeight="1" x14ac:dyDescent="0.25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</row>
    <row r="684" spans="1:45" ht="14.25" customHeight="1" x14ac:dyDescent="0.25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</row>
    <row r="685" spans="1:45" ht="14.25" customHeight="1" x14ac:dyDescent="0.25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</row>
    <row r="686" spans="1:45" ht="14.25" customHeight="1" x14ac:dyDescent="0.25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</row>
    <row r="687" spans="1:45" ht="14.25" customHeight="1" x14ac:dyDescent="0.25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</row>
    <row r="688" spans="1:45" ht="14.25" customHeight="1" x14ac:dyDescent="0.25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</row>
    <row r="689" spans="1:45" ht="14.25" customHeight="1" x14ac:dyDescent="0.25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</row>
    <row r="690" spans="1:45" ht="14.25" customHeight="1" x14ac:dyDescent="0.25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</row>
    <row r="691" spans="1:45" ht="14.25" customHeight="1" x14ac:dyDescent="0.25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</row>
    <row r="692" spans="1:45" ht="14.25" customHeight="1" x14ac:dyDescent="0.25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</row>
    <row r="693" spans="1:45" ht="14.25" customHeight="1" x14ac:dyDescent="0.25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</row>
    <row r="694" spans="1:45" ht="14.25" customHeight="1" x14ac:dyDescent="0.25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</row>
    <row r="695" spans="1:45" ht="14.25" customHeight="1" x14ac:dyDescent="0.25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</row>
    <row r="696" spans="1:45" ht="14.25" customHeight="1" x14ac:dyDescent="0.25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</row>
    <row r="697" spans="1:45" ht="14.25" customHeight="1" x14ac:dyDescent="0.25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</row>
    <row r="698" spans="1:45" ht="14.25" customHeight="1" x14ac:dyDescent="0.25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</row>
    <row r="699" spans="1:45" ht="14.25" customHeight="1" x14ac:dyDescent="0.25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</row>
    <row r="700" spans="1:45" ht="14.25" customHeight="1" x14ac:dyDescent="0.25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</row>
    <row r="701" spans="1:45" ht="14.25" customHeight="1" x14ac:dyDescent="0.25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</row>
    <row r="702" spans="1:45" ht="14.25" customHeight="1" x14ac:dyDescent="0.25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</row>
    <row r="703" spans="1:45" ht="14.25" customHeight="1" x14ac:dyDescent="0.25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</row>
    <row r="704" spans="1:45" ht="14.25" customHeight="1" x14ac:dyDescent="0.25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</row>
    <row r="705" spans="1:45" ht="14.25" customHeight="1" x14ac:dyDescent="0.25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</row>
    <row r="706" spans="1:45" ht="14.25" customHeight="1" x14ac:dyDescent="0.25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</row>
    <row r="707" spans="1:45" ht="14.25" customHeight="1" x14ac:dyDescent="0.25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</row>
    <row r="708" spans="1:45" ht="14.25" customHeight="1" x14ac:dyDescent="0.25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</row>
    <row r="709" spans="1:45" ht="14.25" customHeight="1" x14ac:dyDescent="0.25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</row>
    <row r="710" spans="1:45" ht="14.25" customHeight="1" x14ac:dyDescent="0.25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</row>
    <row r="711" spans="1:45" ht="14.25" customHeight="1" x14ac:dyDescent="0.25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</row>
    <row r="712" spans="1:45" ht="14.25" customHeight="1" x14ac:dyDescent="0.25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</row>
    <row r="713" spans="1:45" ht="14.25" customHeight="1" x14ac:dyDescent="0.25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</row>
    <row r="714" spans="1:45" ht="14.25" customHeight="1" x14ac:dyDescent="0.25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</row>
    <row r="715" spans="1:45" ht="14.25" customHeight="1" x14ac:dyDescent="0.25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</row>
    <row r="716" spans="1:45" ht="14.25" customHeight="1" x14ac:dyDescent="0.25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</row>
    <row r="717" spans="1:45" ht="14.25" customHeight="1" x14ac:dyDescent="0.25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</row>
    <row r="718" spans="1:45" ht="14.25" customHeight="1" x14ac:dyDescent="0.25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</row>
    <row r="719" spans="1:45" ht="14.25" customHeight="1" x14ac:dyDescent="0.25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</row>
    <row r="720" spans="1:45" ht="14.25" customHeight="1" x14ac:dyDescent="0.25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</row>
    <row r="721" spans="1:45" ht="14.25" customHeight="1" x14ac:dyDescent="0.25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</row>
    <row r="722" spans="1:45" ht="14.25" customHeight="1" x14ac:dyDescent="0.25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</row>
    <row r="723" spans="1:45" ht="14.25" customHeight="1" x14ac:dyDescent="0.25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</row>
    <row r="724" spans="1:45" ht="14.25" customHeight="1" x14ac:dyDescent="0.25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</row>
    <row r="725" spans="1:45" ht="14.25" customHeight="1" x14ac:dyDescent="0.25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</row>
    <row r="726" spans="1:45" ht="14.25" customHeight="1" x14ac:dyDescent="0.25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</row>
    <row r="727" spans="1:45" ht="14.25" customHeight="1" x14ac:dyDescent="0.25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</row>
    <row r="728" spans="1:45" ht="14.25" customHeight="1" x14ac:dyDescent="0.25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</row>
    <row r="729" spans="1:45" ht="14.25" customHeight="1" x14ac:dyDescent="0.25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</row>
    <row r="730" spans="1:45" ht="14.25" customHeight="1" x14ac:dyDescent="0.25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</row>
    <row r="731" spans="1:45" ht="14.25" customHeight="1" x14ac:dyDescent="0.25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</row>
    <row r="732" spans="1:45" ht="14.25" customHeight="1" x14ac:dyDescent="0.25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</row>
    <row r="733" spans="1:45" ht="14.25" customHeight="1" x14ac:dyDescent="0.25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</row>
    <row r="734" spans="1:45" ht="14.25" customHeight="1" x14ac:dyDescent="0.25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</row>
    <row r="735" spans="1:45" ht="14.25" customHeight="1" x14ac:dyDescent="0.25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</row>
    <row r="736" spans="1:45" ht="14.25" customHeight="1" x14ac:dyDescent="0.25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</row>
    <row r="737" spans="1:45" ht="14.25" customHeight="1" x14ac:dyDescent="0.25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</row>
    <row r="738" spans="1:45" ht="14.25" customHeight="1" x14ac:dyDescent="0.25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</row>
    <row r="739" spans="1:45" ht="14.25" customHeight="1" x14ac:dyDescent="0.25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</row>
    <row r="740" spans="1:45" ht="14.25" customHeight="1" x14ac:dyDescent="0.25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</row>
    <row r="741" spans="1:45" ht="14.25" customHeight="1" x14ac:dyDescent="0.25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</row>
    <row r="742" spans="1:45" ht="14.25" customHeight="1" x14ac:dyDescent="0.25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</row>
    <row r="743" spans="1:45" ht="14.25" customHeight="1" x14ac:dyDescent="0.25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</row>
    <row r="744" spans="1:45" ht="14.25" customHeight="1" x14ac:dyDescent="0.25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</row>
    <row r="745" spans="1:45" ht="14.25" customHeight="1" x14ac:dyDescent="0.25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</row>
    <row r="746" spans="1:45" ht="14.25" customHeight="1" x14ac:dyDescent="0.25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</row>
    <row r="747" spans="1:45" ht="14.25" customHeight="1" x14ac:dyDescent="0.25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</row>
    <row r="748" spans="1:45" ht="14.25" customHeight="1" x14ac:dyDescent="0.25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</row>
    <row r="749" spans="1:45" ht="14.25" customHeight="1" x14ac:dyDescent="0.25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</row>
    <row r="750" spans="1:45" ht="14.25" customHeight="1" x14ac:dyDescent="0.25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</row>
    <row r="751" spans="1:45" ht="14.25" customHeight="1" x14ac:dyDescent="0.25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</row>
    <row r="752" spans="1:45" ht="14.25" customHeight="1" x14ac:dyDescent="0.25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</row>
    <row r="753" spans="1:45" ht="14.25" customHeight="1" x14ac:dyDescent="0.25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</row>
    <row r="754" spans="1:45" ht="14.25" customHeight="1" x14ac:dyDescent="0.25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</row>
    <row r="755" spans="1:45" ht="14.25" customHeight="1" x14ac:dyDescent="0.25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</row>
    <row r="756" spans="1:45" ht="14.25" customHeight="1" x14ac:dyDescent="0.25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</row>
    <row r="757" spans="1:45" ht="14.25" customHeight="1" x14ac:dyDescent="0.25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</row>
    <row r="758" spans="1:45" ht="14.25" customHeight="1" x14ac:dyDescent="0.25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</row>
    <row r="759" spans="1:45" ht="14.25" customHeight="1" x14ac:dyDescent="0.25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</row>
    <row r="760" spans="1:45" ht="14.25" customHeight="1" x14ac:dyDescent="0.25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</row>
    <row r="761" spans="1:45" ht="14.25" customHeight="1" x14ac:dyDescent="0.25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</row>
    <row r="762" spans="1:45" ht="14.25" customHeight="1" x14ac:dyDescent="0.25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</row>
    <row r="763" spans="1:45" ht="14.25" customHeight="1" x14ac:dyDescent="0.25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</row>
    <row r="764" spans="1:45" ht="14.25" customHeight="1" x14ac:dyDescent="0.25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</row>
    <row r="765" spans="1:45" ht="14.25" customHeight="1" x14ac:dyDescent="0.25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</row>
    <row r="766" spans="1:45" ht="14.25" customHeight="1" x14ac:dyDescent="0.25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</row>
    <row r="767" spans="1:45" ht="14.25" customHeight="1" x14ac:dyDescent="0.25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</row>
    <row r="768" spans="1:45" ht="14.25" customHeight="1" x14ac:dyDescent="0.25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</row>
    <row r="769" spans="1:45" ht="14.25" customHeight="1" x14ac:dyDescent="0.25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</row>
    <row r="770" spans="1:45" ht="14.25" customHeight="1" x14ac:dyDescent="0.25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</row>
    <row r="771" spans="1:45" ht="14.25" customHeight="1" x14ac:dyDescent="0.25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</row>
    <row r="772" spans="1:45" ht="14.25" customHeight="1" x14ac:dyDescent="0.25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</row>
    <row r="773" spans="1:45" ht="14.25" customHeight="1" x14ac:dyDescent="0.25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</row>
    <row r="774" spans="1:45" ht="14.25" customHeight="1" x14ac:dyDescent="0.25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</row>
    <row r="775" spans="1:45" ht="14.25" customHeight="1" x14ac:dyDescent="0.25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</row>
    <row r="776" spans="1:45" ht="14.25" customHeight="1" x14ac:dyDescent="0.25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</row>
    <row r="777" spans="1:45" ht="14.25" customHeight="1" x14ac:dyDescent="0.25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</row>
    <row r="778" spans="1:45" ht="14.25" customHeight="1" x14ac:dyDescent="0.25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</row>
    <row r="779" spans="1:45" ht="14.25" customHeight="1" x14ac:dyDescent="0.25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</row>
    <row r="780" spans="1:45" ht="14.25" customHeight="1" x14ac:dyDescent="0.25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</row>
    <row r="781" spans="1:45" ht="14.25" customHeight="1" x14ac:dyDescent="0.25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</row>
    <row r="782" spans="1:45" ht="14.25" customHeight="1" x14ac:dyDescent="0.25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</row>
    <row r="783" spans="1:45" ht="14.25" customHeight="1" x14ac:dyDescent="0.25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</row>
    <row r="784" spans="1:45" ht="14.25" customHeight="1" x14ac:dyDescent="0.25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</row>
    <row r="785" spans="1:45" ht="14.25" customHeight="1" x14ac:dyDescent="0.25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</row>
    <row r="786" spans="1:45" ht="14.25" customHeight="1" x14ac:dyDescent="0.25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</row>
    <row r="787" spans="1:45" ht="14.25" customHeight="1" x14ac:dyDescent="0.25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</row>
    <row r="788" spans="1:45" ht="14.25" customHeight="1" x14ac:dyDescent="0.25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</row>
    <row r="789" spans="1:45" ht="14.25" customHeight="1" x14ac:dyDescent="0.25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</row>
    <row r="790" spans="1:45" ht="14.25" customHeight="1" x14ac:dyDescent="0.25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</row>
    <row r="791" spans="1:45" ht="14.25" customHeight="1" x14ac:dyDescent="0.25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</row>
    <row r="792" spans="1:45" ht="14.25" customHeight="1" x14ac:dyDescent="0.25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</row>
    <row r="793" spans="1:45" ht="14.25" customHeight="1" x14ac:dyDescent="0.25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</row>
    <row r="794" spans="1:45" ht="14.25" customHeight="1" x14ac:dyDescent="0.25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</row>
    <row r="795" spans="1:45" ht="14.25" customHeight="1" x14ac:dyDescent="0.25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</row>
    <row r="796" spans="1:45" ht="14.25" customHeight="1" x14ac:dyDescent="0.25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</row>
    <row r="797" spans="1:45" ht="14.25" customHeight="1" x14ac:dyDescent="0.25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</row>
    <row r="798" spans="1:45" ht="14.25" customHeight="1" x14ac:dyDescent="0.25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</row>
    <row r="799" spans="1:45" ht="14.25" customHeight="1" x14ac:dyDescent="0.25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</row>
    <row r="800" spans="1:45" ht="14.25" customHeight="1" x14ac:dyDescent="0.25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</row>
    <row r="801" spans="1:45" ht="14.25" customHeight="1" x14ac:dyDescent="0.25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</row>
    <row r="802" spans="1:45" ht="14.25" customHeight="1" x14ac:dyDescent="0.25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</row>
    <row r="803" spans="1:45" ht="14.25" customHeight="1" x14ac:dyDescent="0.25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</row>
    <row r="804" spans="1:45" ht="14.25" customHeight="1" x14ac:dyDescent="0.25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</row>
    <row r="805" spans="1:45" ht="14.25" customHeight="1" x14ac:dyDescent="0.25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</row>
    <row r="806" spans="1:45" ht="14.25" customHeight="1" x14ac:dyDescent="0.25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</row>
    <row r="807" spans="1:45" ht="14.25" customHeight="1" x14ac:dyDescent="0.25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</row>
    <row r="808" spans="1:45" ht="14.25" customHeight="1" x14ac:dyDescent="0.25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</row>
    <row r="809" spans="1:45" ht="14.25" customHeight="1" x14ac:dyDescent="0.25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</row>
    <row r="810" spans="1:45" ht="14.25" customHeight="1" x14ac:dyDescent="0.25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</row>
    <row r="811" spans="1:45" ht="14.25" customHeight="1" x14ac:dyDescent="0.25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</row>
    <row r="812" spans="1:45" ht="14.25" customHeight="1" x14ac:dyDescent="0.25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</row>
    <row r="813" spans="1:45" ht="14.25" customHeight="1" x14ac:dyDescent="0.25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</row>
    <row r="814" spans="1:45" ht="14.25" customHeight="1" x14ac:dyDescent="0.25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</row>
    <row r="815" spans="1:45" ht="14.25" customHeight="1" x14ac:dyDescent="0.25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</row>
    <row r="816" spans="1:45" ht="14.25" customHeight="1" x14ac:dyDescent="0.25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</row>
    <row r="817" spans="1:45" ht="14.25" customHeight="1" x14ac:dyDescent="0.25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</row>
    <row r="818" spans="1:45" ht="14.25" customHeight="1" x14ac:dyDescent="0.25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</row>
    <row r="819" spans="1:45" ht="14.25" customHeight="1" x14ac:dyDescent="0.25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</row>
    <row r="820" spans="1:45" ht="14.25" customHeight="1" x14ac:dyDescent="0.25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</row>
    <row r="821" spans="1:45" ht="14.25" customHeight="1" x14ac:dyDescent="0.25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</row>
    <row r="822" spans="1:45" ht="14.25" customHeight="1" x14ac:dyDescent="0.25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</row>
    <row r="823" spans="1:45" ht="14.25" customHeight="1" x14ac:dyDescent="0.25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</row>
    <row r="824" spans="1:45" ht="14.25" customHeight="1" x14ac:dyDescent="0.25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</row>
    <row r="825" spans="1:45" ht="14.25" customHeight="1" x14ac:dyDescent="0.25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</row>
    <row r="826" spans="1:45" ht="14.25" customHeight="1" x14ac:dyDescent="0.25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</row>
    <row r="827" spans="1:45" ht="14.25" customHeight="1" x14ac:dyDescent="0.25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</row>
    <row r="828" spans="1:45" ht="14.25" customHeight="1" x14ac:dyDescent="0.25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</row>
    <row r="829" spans="1:45" ht="14.25" customHeight="1" x14ac:dyDescent="0.25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</row>
    <row r="830" spans="1:45" ht="14.25" customHeight="1" x14ac:dyDescent="0.25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</row>
    <row r="831" spans="1:45" ht="14.25" customHeight="1" x14ac:dyDescent="0.25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</row>
    <row r="832" spans="1:45" ht="14.25" customHeight="1" x14ac:dyDescent="0.25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</row>
    <row r="833" spans="1:45" ht="14.25" customHeight="1" x14ac:dyDescent="0.25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</row>
    <row r="834" spans="1:45" ht="14.25" customHeight="1" x14ac:dyDescent="0.25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</row>
    <row r="835" spans="1:45" ht="14.25" customHeight="1" x14ac:dyDescent="0.25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</row>
    <row r="836" spans="1:45" ht="14.25" customHeight="1" x14ac:dyDescent="0.25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</row>
    <row r="837" spans="1:45" ht="14.25" customHeight="1" x14ac:dyDescent="0.25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</row>
    <row r="838" spans="1:45" ht="14.25" customHeight="1" x14ac:dyDescent="0.25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</row>
    <row r="839" spans="1:45" ht="14.25" customHeight="1" x14ac:dyDescent="0.25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</row>
    <row r="840" spans="1:45" ht="14.25" customHeight="1" x14ac:dyDescent="0.25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</row>
    <row r="841" spans="1:45" ht="14.25" customHeight="1" x14ac:dyDescent="0.25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</row>
    <row r="842" spans="1:45" ht="14.25" customHeight="1" x14ac:dyDescent="0.25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</row>
    <row r="843" spans="1:45" ht="14.25" customHeight="1" x14ac:dyDescent="0.25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</row>
    <row r="844" spans="1:45" ht="14.25" customHeight="1" x14ac:dyDescent="0.25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</row>
    <row r="845" spans="1:45" ht="14.25" customHeight="1" x14ac:dyDescent="0.25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</row>
    <row r="846" spans="1:45" ht="14.25" customHeight="1" x14ac:dyDescent="0.25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</row>
    <row r="847" spans="1:45" ht="14.25" customHeight="1" x14ac:dyDescent="0.25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</row>
    <row r="848" spans="1:45" ht="14.25" customHeight="1" x14ac:dyDescent="0.25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</row>
    <row r="849" spans="1:45" ht="14.25" customHeight="1" x14ac:dyDescent="0.25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</row>
    <row r="850" spans="1:45" ht="14.25" customHeight="1" x14ac:dyDescent="0.25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</row>
    <row r="851" spans="1:45" ht="14.25" customHeight="1" x14ac:dyDescent="0.25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</row>
    <row r="852" spans="1:45" ht="14.25" customHeight="1" x14ac:dyDescent="0.25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</row>
    <row r="853" spans="1:45" ht="14.25" customHeight="1" x14ac:dyDescent="0.25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</row>
    <row r="854" spans="1:45" ht="14.25" customHeight="1" x14ac:dyDescent="0.25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</row>
    <row r="855" spans="1:45" ht="14.25" customHeight="1" x14ac:dyDescent="0.25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</row>
    <row r="856" spans="1:45" ht="14.25" customHeight="1" x14ac:dyDescent="0.25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</row>
    <row r="857" spans="1:45" ht="14.25" customHeight="1" x14ac:dyDescent="0.25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</row>
    <row r="858" spans="1:45" ht="14.25" customHeight="1" x14ac:dyDescent="0.25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</row>
    <row r="859" spans="1:45" ht="14.25" customHeight="1" x14ac:dyDescent="0.25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</row>
    <row r="860" spans="1:45" ht="14.25" customHeight="1" x14ac:dyDescent="0.25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</row>
    <row r="861" spans="1:45" ht="14.25" customHeight="1" x14ac:dyDescent="0.25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</row>
    <row r="862" spans="1:45" ht="14.25" customHeight="1" x14ac:dyDescent="0.25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</row>
    <row r="863" spans="1:45" ht="14.25" customHeight="1" x14ac:dyDescent="0.25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</row>
    <row r="864" spans="1:45" ht="14.25" customHeight="1" x14ac:dyDescent="0.25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</row>
    <row r="865" spans="1:45" ht="14.25" customHeight="1" x14ac:dyDescent="0.25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</row>
    <row r="866" spans="1:45" ht="14.25" customHeight="1" x14ac:dyDescent="0.25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</row>
    <row r="867" spans="1:45" ht="14.25" customHeight="1" x14ac:dyDescent="0.25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</row>
    <row r="868" spans="1:45" ht="14.25" customHeight="1" x14ac:dyDescent="0.25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</row>
    <row r="869" spans="1:45" ht="14.25" customHeight="1" x14ac:dyDescent="0.25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</row>
    <row r="870" spans="1:45" ht="14.25" customHeight="1" x14ac:dyDescent="0.25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</row>
    <row r="871" spans="1:45" ht="14.25" customHeight="1" x14ac:dyDescent="0.25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</row>
    <row r="872" spans="1:45" ht="14.25" customHeight="1" x14ac:dyDescent="0.25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</row>
    <row r="873" spans="1:45" ht="14.25" customHeight="1" x14ac:dyDescent="0.25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</row>
    <row r="874" spans="1:45" ht="14.25" customHeight="1" x14ac:dyDescent="0.25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</row>
    <row r="875" spans="1:45" ht="14.25" customHeight="1" x14ac:dyDescent="0.25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</row>
    <row r="876" spans="1:45" ht="14.25" customHeight="1" x14ac:dyDescent="0.25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</row>
    <row r="877" spans="1:45" ht="14.25" customHeight="1" x14ac:dyDescent="0.25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</row>
    <row r="878" spans="1:45" ht="14.25" customHeight="1" x14ac:dyDescent="0.25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</row>
    <row r="879" spans="1:45" ht="14.25" customHeight="1" x14ac:dyDescent="0.25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</row>
    <row r="880" spans="1:45" ht="14.25" customHeight="1" x14ac:dyDescent="0.25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</row>
    <row r="881" spans="1:45" ht="14.25" customHeight="1" x14ac:dyDescent="0.25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</row>
    <row r="882" spans="1:45" ht="14.25" customHeight="1" x14ac:dyDescent="0.25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</row>
    <row r="883" spans="1:45" ht="14.25" customHeight="1" x14ac:dyDescent="0.25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</row>
    <row r="884" spans="1:45" ht="14.25" customHeight="1" x14ac:dyDescent="0.25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</row>
    <row r="885" spans="1:45" ht="14.25" customHeight="1" x14ac:dyDescent="0.25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</row>
    <row r="886" spans="1:45" ht="14.25" customHeight="1" x14ac:dyDescent="0.25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</row>
    <row r="887" spans="1:45" ht="14.25" customHeight="1" x14ac:dyDescent="0.25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</row>
    <row r="888" spans="1:45" ht="14.25" customHeight="1" x14ac:dyDescent="0.25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</row>
    <row r="889" spans="1:45" ht="14.25" customHeight="1" x14ac:dyDescent="0.25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</row>
    <row r="890" spans="1:45" ht="14.25" customHeight="1" x14ac:dyDescent="0.25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</row>
    <row r="891" spans="1:45" ht="14.25" customHeight="1" x14ac:dyDescent="0.25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</row>
    <row r="892" spans="1:45" ht="14.25" customHeight="1" x14ac:dyDescent="0.25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</row>
    <row r="893" spans="1:45" ht="14.25" customHeight="1" x14ac:dyDescent="0.25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</row>
    <row r="894" spans="1:45" ht="14.25" customHeight="1" x14ac:dyDescent="0.25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</row>
    <row r="895" spans="1:45" ht="14.25" customHeight="1" x14ac:dyDescent="0.25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</row>
    <row r="896" spans="1:45" ht="14.25" customHeight="1" x14ac:dyDescent="0.25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</row>
    <row r="897" spans="1:45" ht="14.25" customHeight="1" x14ac:dyDescent="0.25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</row>
    <row r="898" spans="1:45" ht="14.25" customHeight="1" x14ac:dyDescent="0.25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</row>
    <row r="899" spans="1:45" ht="14.25" customHeight="1" x14ac:dyDescent="0.25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</row>
    <row r="900" spans="1:45" ht="14.25" customHeight="1" x14ac:dyDescent="0.25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</row>
    <row r="901" spans="1:45" ht="14.25" customHeight="1" x14ac:dyDescent="0.25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</row>
    <row r="902" spans="1:45" ht="14.25" customHeight="1" x14ac:dyDescent="0.25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</row>
    <row r="903" spans="1:45" ht="14.25" customHeight="1" x14ac:dyDescent="0.25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</row>
    <row r="904" spans="1:45" ht="14.25" customHeight="1" x14ac:dyDescent="0.25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</row>
    <row r="905" spans="1:45" ht="14.25" customHeight="1" x14ac:dyDescent="0.25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</row>
    <row r="906" spans="1:45" ht="14.25" customHeight="1" x14ac:dyDescent="0.25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</row>
    <row r="907" spans="1:45" ht="14.25" customHeight="1" x14ac:dyDescent="0.25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</row>
    <row r="908" spans="1:45" ht="14.25" customHeight="1" x14ac:dyDescent="0.25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</row>
    <row r="909" spans="1:45" ht="14.25" customHeight="1" x14ac:dyDescent="0.25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</row>
    <row r="910" spans="1:45" ht="14.25" customHeight="1" x14ac:dyDescent="0.25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</row>
    <row r="911" spans="1:45" ht="14.25" customHeight="1" x14ac:dyDescent="0.25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</row>
    <row r="912" spans="1:45" ht="14.25" customHeight="1" x14ac:dyDescent="0.25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</row>
    <row r="913" spans="1:45" ht="14.25" customHeight="1" x14ac:dyDescent="0.25">
      <c r="A913" s="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</row>
    <row r="914" spans="1:45" ht="14.25" customHeight="1" x14ac:dyDescent="0.25">
      <c r="A914" s="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</row>
    <row r="915" spans="1:45" ht="14.25" customHeight="1" x14ac:dyDescent="0.25">
      <c r="A915" s="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</row>
    <row r="916" spans="1:45" ht="14.25" customHeight="1" x14ac:dyDescent="0.25">
      <c r="A916" s="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</row>
    <row r="917" spans="1:45" ht="14.25" customHeight="1" x14ac:dyDescent="0.25">
      <c r="A917" s="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</row>
    <row r="918" spans="1:45" ht="14.25" customHeight="1" x14ac:dyDescent="0.25">
      <c r="A918" s="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</row>
    <row r="919" spans="1:45" ht="14.25" customHeight="1" x14ac:dyDescent="0.25">
      <c r="A919" s="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</row>
    <row r="920" spans="1:45" ht="14.25" customHeight="1" x14ac:dyDescent="0.25">
      <c r="A920" s="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</row>
    <row r="921" spans="1:45" ht="14.25" customHeight="1" x14ac:dyDescent="0.25">
      <c r="A921" s="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</row>
    <row r="922" spans="1:45" ht="14.25" customHeight="1" x14ac:dyDescent="0.25">
      <c r="A922" s="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</row>
    <row r="923" spans="1:45" ht="14.25" customHeight="1" x14ac:dyDescent="0.25">
      <c r="A923" s="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</row>
    <row r="924" spans="1:45" ht="14.25" customHeight="1" x14ac:dyDescent="0.25">
      <c r="A924" s="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</row>
    <row r="925" spans="1:45" ht="14.25" customHeight="1" x14ac:dyDescent="0.25">
      <c r="A925" s="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</row>
    <row r="926" spans="1:45" ht="14.25" customHeight="1" x14ac:dyDescent="0.25">
      <c r="A926" s="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</row>
    <row r="927" spans="1:45" ht="14.25" customHeight="1" x14ac:dyDescent="0.25">
      <c r="A927" s="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</row>
    <row r="928" spans="1:45" ht="14.25" customHeight="1" x14ac:dyDescent="0.25">
      <c r="A928" s="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</row>
    <row r="929" spans="1:45" ht="14.25" customHeight="1" x14ac:dyDescent="0.25">
      <c r="A929" s="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</row>
    <row r="930" spans="1:45" ht="14.25" customHeight="1" x14ac:dyDescent="0.25">
      <c r="A930" s="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</row>
    <row r="931" spans="1:45" ht="14.25" customHeight="1" x14ac:dyDescent="0.25">
      <c r="A931" s="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</row>
    <row r="932" spans="1:45" ht="14.25" customHeight="1" x14ac:dyDescent="0.25">
      <c r="A932" s="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</row>
    <row r="933" spans="1:45" ht="14.25" customHeight="1" x14ac:dyDescent="0.25">
      <c r="A933" s="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</row>
    <row r="934" spans="1:45" ht="14.25" customHeight="1" x14ac:dyDescent="0.25">
      <c r="A934" s="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</row>
    <row r="935" spans="1:45" ht="14.25" customHeight="1" x14ac:dyDescent="0.25">
      <c r="A935" s="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</row>
    <row r="936" spans="1:45" ht="14.25" customHeight="1" x14ac:dyDescent="0.25">
      <c r="A936" s="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</row>
    <row r="937" spans="1:45" ht="14.25" customHeight="1" x14ac:dyDescent="0.25">
      <c r="A937" s="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</row>
    <row r="938" spans="1:45" ht="14.25" customHeight="1" x14ac:dyDescent="0.25">
      <c r="A938" s="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</row>
    <row r="939" spans="1:45" ht="14.25" customHeight="1" x14ac:dyDescent="0.25">
      <c r="A939" s="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</row>
    <row r="940" spans="1:45" ht="14.25" customHeight="1" x14ac:dyDescent="0.25">
      <c r="A940" s="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</row>
    <row r="941" spans="1:45" ht="14.25" customHeight="1" x14ac:dyDescent="0.25">
      <c r="A941" s="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</row>
    <row r="942" spans="1:45" ht="14.25" customHeight="1" x14ac:dyDescent="0.25">
      <c r="A942" s="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</row>
    <row r="943" spans="1:45" ht="14.25" customHeight="1" x14ac:dyDescent="0.25">
      <c r="A943" s="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</row>
    <row r="944" spans="1:45" ht="14.25" customHeight="1" x14ac:dyDescent="0.25">
      <c r="A944" s="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</row>
    <row r="945" spans="1:45" ht="14.25" customHeight="1" x14ac:dyDescent="0.25">
      <c r="A945" s="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</row>
    <row r="946" spans="1:45" ht="14.25" customHeight="1" x14ac:dyDescent="0.25">
      <c r="A946" s="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</row>
    <row r="947" spans="1:45" ht="14.25" customHeight="1" x14ac:dyDescent="0.25">
      <c r="A947" s="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</row>
    <row r="948" spans="1:45" ht="14.25" customHeight="1" x14ac:dyDescent="0.25">
      <c r="A948" s="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</row>
    <row r="949" spans="1:45" ht="14.25" customHeight="1" x14ac:dyDescent="0.25">
      <c r="A949" s="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</row>
    <row r="950" spans="1:45" ht="14.25" customHeight="1" x14ac:dyDescent="0.25">
      <c r="A950" s="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</row>
    <row r="951" spans="1:45" ht="14.25" customHeight="1" x14ac:dyDescent="0.25">
      <c r="A951" s="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</row>
    <row r="952" spans="1:45" ht="14.25" customHeight="1" x14ac:dyDescent="0.25">
      <c r="A952" s="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</row>
    <row r="953" spans="1:45" ht="14.25" customHeight="1" x14ac:dyDescent="0.25">
      <c r="A953" s="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</row>
    <row r="954" spans="1:45" ht="14.25" customHeight="1" x14ac:dyDescent="0.25">
      <c r="A954" s="5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</row>
    <row r="955" spans="1:45" ht="14.25" customHeight="1" x14ac:dyDescent="0.25">
      <c r="A955" s="5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</row>
    <row r="956" spans="1:45" ht="14.25" customHeight="1" x14ac:dyDescent="0.25">
      <c r="A956" s="5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</row>
    <row r="957" spans="1:45" ht="14.25" customHeight="1" x14ac:dyDescent="0.25">
      <c r="A957" s="5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</row>
    <row r="958" spans="1:45" ht="14.25" customHeight="1" x14ac:dyDescent="0.25">
      <c r="A958" s="5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</row>
    <row r="959" spans="1:45" ht="14.25" customHeight="1" x14ac:dyDescent="0.25">
      <c r="A959" s="5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</row>
    <row r="960" spans="1:45" ht="14.25" customHeight="1" x14ac:dyDescent="0.25">
      <c r="A960" s="5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</row>
    <row r="961" spans="1:45" ht="14.25" customHeight="1" x14ac:dyDescent="0.25">
      <c r="A961" s="5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</row>
    <row r="962" spans="1:45" ht="14.25" customHeight="1" x14ac:dyDescent="0.25">
      <c r="A962" s="5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</row>
    <row r="963" spans="1:45" ht="14.25" customHeight="1" x14ac:dyDescent="0.25">
      <c r="A963" s="5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</row>
    <row r="964" spans="1:45" ht="14.25" customHeight="1" x14ac:dyDescent="0.25">
      <c r="A964" s="5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</row>
    <row r="965" spans="1:45" ht="14.25" customHeight="1" x14ac:dyDescent="0.25">
      <c r="A965" s="5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</row>
    <row r="966" spans="1:45" ht="14.25" customHeight="1" x14ac:dyDescent="0.25">
      <c r="A966" s="5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</row>
    <row r="967" spans="1:45" ht="14.25" customHeight="1" x14ac:dyDescent="0.25">
      <c r="A967" s="5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</row>
    <row r="968" spans="1:45" ht="14.25" customHeight="1" x14ac:dyDescent="0.25">
      <c r="A968" s="5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</row>
    <row r="969" spans="1:45" ht="14.25" customHeight="1" x14ac:dyDescent="0.25">
      <c r="A969" s="5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</row>
    <row r="970" spans="1:45" ht="14.25" customHeight="1" x14ac:dyDescent="0.25">
      <c r="A970" s="5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</row>
    <row r="971" spans="1:45" ht="14.25" customHeight="1" x14ac:dyDescent="0.25">
      <c r="A971" s="5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</row>
    <row r="972" spans="1:45" ht="14.25" customHeight="1" x14ac:dyDescent="0.25">
      <c r="A972" s="5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</row>
    <row r="973" spans="1:45" ht="14.25" customHeight="1" x14ac:dyDescent="0.25">
      <c r="A973" s="5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</row>
    <row r="974" spans="1:45" ht="14.25" customHeight="1" x14ac:dyDescent="0.25">
      <c r="A974" s="5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</row>
    <row r="975" spans="1:45" ht="14.25" customHeight="1" x14ac:dyDescent="0.25">
      <c r="A975" s="5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</row>
    <row r="976" spans="1:45" ht="14.25" customHeight="1" x14ac:dyDescent="0.25">
      <c r="A976" s="5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</row>
    <row r="977" spans="1:45" ht="14.25" customHeight="1" x14ac:dyDescent="0.25">
      <c r="A977" s="5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</row>
    <row r="978" spans="1:45" ht="14.25" customHeight="1" x14ac:dyDescent="0.25">
      <c r="A978" s="5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</row>
    <row r="979" spans="1:45" ht="14.25" customHeight="1" x14ac:dyDescent="0.25">
      <c r="A979" s="5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</row>
    <row r="980" spans="1:45" ht="14.25" customHeight="1" x14ac:dyDescent="0.25">
      <c r="A980" s="5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</row>
    <row r="981" spans="1:45" ht="14.25" customHeight="1" x14ac:dyDescent="0.25">
      <c r="A981" s="5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</row>
    <row r="982" spans="1:45" ht="14.25" customHeight="1" x14ac:dyDescent="0.25">
      <c r="A982" s="5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</row>
    <row r="983" spans="1:45" ht="14.25" customHeight="1" x14ac:dyDescent="0.25">
      <c r="A983" s="5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</row>
    <row r="984" spans="1:45" ht="14.25" customHeight="1" x14ac:dyDescent="0.25">
      <c r="A984" s="5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</row>
    <row r="985" spans="1:45" ht="14.25" customHeight="1" x14ac:dyDescent="0.25">
      <c r="A985" s="5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</row>
    <row r="986" spans="1:45" ht="14.25" customHeight="1" x14ac:dyDescent="0.25">
      <c r="A986" s="5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</row>
    <row r="987" spans="1:45" ht="14.25" customHeight="1" x14ac:dyDescent="0.25">
      <c r="A987" s="5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</row>
    <row r="988" spans="1:45" ht="14.25" customHeight="1" x14ac:dyDescent="0.25">
      <c r="A988" s="5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</row>
    <row r="989" spans="1:45" ht="14.25" customHeight="1" x14ac:dyDescent="0.25">
      <c r="A989" s="5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</row>
    <row r="990" spans="1:45" ht="14.25" customHeight="1" x14ac:dyDescent="0.25">
      <c r="A990" s="5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</row>
    <row r="991" spans="1:45" ht="14.25" customHeight="1" x14ac:dyDescent="0.25">
      <c r="A991" s="5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</row>
    <row r="992" spans="1:45" ht="14.25" customHeight="1" x14ac:dyDescent="0.25">
      <c r="A992" s="5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</row>
    <row r="993" spans="1:45" ht="14.25" customHeight="1" x14ac:dyDescent="0.25">
      <c r="A993" s="5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</row>
    <row r="994" spans="1:45" ht="14.25" customHeight="1" x14ac:dyDescent="0.25">
      <c r="A994" s="5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</row>
    <row r="995" spans="1:45" ht="14.25" customHeight="1" x14ac:dyDescent="0.25">
      <c r="A995" s="5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</row>
    <row r="996" spans="1:45" ht="14.25" customHeight="1" x14ac:dyDescent="0.25">
      <c r="A996" s="5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</row>
    <row r="997" spans="1:45" ht="14.25" customHeight="1" x14ac:dyDescent="0.25">
      <c r="A997" s="5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</row>
    <row r="998" spans="1:45" ht="14.25" customHeight="1" x14ac:dyDescent="0.25">
      <c r="A998" s="5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</row>
    <row r="999" spans="1:45" ht="14.25" customHeight="1" x14ac:dyDescent="0.25">
      <c r="A999" s="5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</row>
    <row r="1000" spans="1:45" ht="14.25" customHeight="1" x14ac:dyDescent="0.25">
      <c r="A1000" s="5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</row>
    <row r="1001" spans="1:45" ht="14.25" customHeight="1" x14ac:dyDescent="0.25">
      <c r="A1001" s="5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</row>
    <row r="1002" spans="1:45" ht="14.25" customHeight="1" x14ac:dyDescent="0.25">
      <c r="A1002" s="5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</row>
    <row r="1003" spans="1:45" ht="14.25" customHeight="1" x14ac:dyDescent="0.25">
      <c r="A1003" s="5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</row>
    <row r="1004" spans="1:45" ht="14.25" customHeight="1" x14ac:dyDescent="0.25">
      <c r="A1004" s="5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</row>
    <row r="1005" spans="1:45" ht="14.25" customHeight="1" x14ac:dyDescent="0.25">
      <c r="A1005" s="5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</row>
  </sheetData>
  <mergeCells count="39">
    <mergeCell ref="B5:C5"/>
    <mergeCell ref="D5:E5"/>
    <mergeCell ref="B6:C6"/>
    <mergeCell ref="D6:E6"/>
    <mergeCell ref="B7:C7"/>
    <mergeCell ref="D7:E7"/>
    <mergeCell ref="B12:C12"/>
    <mergeCell ref="D12:E12"/>
    <mergeCell ref="B13:C13"/>
    <mergeCell ref="D13:E13"/>
    <mergeCell ref="D8:E8"/>
    <mergeCell ref="B9:C9"/>
    <mergeCell ref="D9:E9"/>
    <mergeCell ref="B10:C10"/>
    <mergeCell ref="D10:E10"/>
    <mergeCell ref="B11:C11"/>
    <mergeCell ref="D11:E11"/>
    <mergeCell ref="B8:C8"/>
    <mergeCell ref="B14:G14"/>
    <mergeCell ref="G24:G25"/>
    <mergeCell ref="F24:F25"/>
    <mergeCell ref="E24:E25"/>
    <mergeCell ref="D24:D25"/>
    <mergeCell ref="B16:D16"/>
    <mergeCell ref="B17:C17"/>
    <mergeCell ref="B18:C18"/>
    <mergeCell ref="B19:C19"/>
    <mergeCell ref="C24:C25"/>
    <mergeCell ref="B24:B25"/>
    <mergeCell ref="B32:G32"/>
    <mergeCell ref="B20:H22"/>
    <mergeCell ref="B23:AA23"/>
    <mergeCell ref="H24:AA24"/>
    <mergeCell ref="I11:P13"/>
    <mergeCell ref="I14:K14"/>
    <mergeCell ref="I15:K15"/>
    <mergeCell ref="I16:K16"/>
    <mergeCell ref="I5:P7"/>
    <mergeCell ref="I8:P10"/>
  </mergeCells>
  <dataValidations count="1">
    <dataValidation type="list" allowBlank="1" showInputMessage="1" showErrorMessage="1" sqref="D6:E6" xr:uid="{C140AF01-5B9A-40F9-AFFD-38EF0CDBCADB}">
      <formula1>$F$6:$F$7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Axley, Alexandra</dc:creator>
  <cp:lastModifiedBy>Durham, Jonas</cp:lastModifiedBy>
  <dcterms:created xsi:type="dcterms:W3CDTF">2022-08-29T23:59:58Z</dcterms:created>
  <dcterms:modified xsi:type="dcterms:W3CDTF">2022-09-08T20:32:32Z</dcterms:modified>
</cp:coreProperties>
</file>