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connectsp/region/1/mtce/PM/sec9/Traffic Counts/Comparisons and High Counts/"/>
    </mc:Choice>
  </mc:AlternateContent>
  <bookViews>
    <workbookView xWindow="0" yWindow="0" windowWidth="28800" windowHeight="12435" firstSheet="7" activeTab="8" xr2:uid="{00000000-000D-0000-FFFF-FFFF00000000}"/>
  </bookViews>
  <sheets>
    <sheet name="New Year's" sheetId="1" r:id="rId1"/>
    <sheet name="MLK" sheetId="2" r:id="rId2"/>
    <sheet name="President's Day" sheetId="3" r:id="rId3"/>
    <sheet name="Memorial Day" sheetId="4" r:id="rId4"/>
    <sheet name="July 4th" sheetId="5" r:id="rId5"/>
    <sheet name="Labor Day" sheetId="6" r:id="rId6"/>
    <sheet name="Thanksgiving" sheetId="7" r:id="rId7"/>
    <sheet name="Christmas" sheetId="8" r:id="rId8"/>
    <sheet name="24 hour New Years" sheetId="13" r:id="rId9"/>
    <sheet name="Superbowl Weekend" sheetId="9" r:id="rId10"/>
    <sheet name="Sunday EB Only Counts" sheetId="10" r:id="rId11"/>
    <sheet name="Saturday WB Only Counts" sheetId="14" r:id="rId12"/>
    <sheet name="3 Day Counts 12-17" sheetId="11" r:id="rId13"/>
    <sheet name="3 Day Counts 00-11" sheetId="12" r:id="rId14"/>
  </sheets>
  <calcPr calcId="171026"/>
</workbook>
</file>

<file path=xl/calcChain.xml><?xml version="1.0" encoding="utf-8"?>
<calcChain xmlns="http://schemas.openxmlformats.org/spreadsheetml/2006/main">
  <c r="E6" i="13" l="1"/>
  <c r="E5" i="13"/>
  <c r="E4" i="13"/>
  <c r="E3" i="13"/>
  <c r="C11" i="8"/>
  <c r="D11" i="8"/>
  <c r="E11" i="8"/>
  <c r="E4" i="8"/>
  <c r="D8" i="7"/>
  <c r="D7" i="7"/>
  <c r="D6" i="7"/>
  <c r="B9" i="7"/>
  <c r="C9" i="7"/>
  <c r="D9" i="7"/>
  <c r="D5" i="7"/>
  <c r="D4" i="7"/>
  <c r="D8" i="6"/>
  <c r="C8" i="6"/>
  <c r="B8" i="6"/>
  <c r="D8" i="5"/>
  <c r="D7" i="5"/>
  <c r="D6" i="5"/>
  <c r="D5" i="5"/>
  <c r="C10" i="5"/>
  <c r="B10" i="5"/>
  <c r="D9" i="5"/>
  <c r="D4" i="4"/>
  <c r="D5" i="4"/>
  <c r="D6" i="4"/>
  <c r="D7" i="4"/>
  <c r="D8" i="4"/>
  <c r="C8" i="4"/>
  <c r="B8" i="4"/>
  <c r="E143" i="9"/>
  <c r="E142" i="9"/>
  <c r="E141" i="9"/>
  <c r="E139" i="9"/>
  <c r="E138" i="9"/>
  <c r="E137" i="9"/>
  <c r="E135" i="9"/>
  <c r="E134" i="9"/>
  <c r="E133" i="9"/>
  <c r="E130" i="9"/>
  <c r="E131" i="9"/>
  <c r="E129" i="9"/>
  <c r="E127" i="9"/>
  <c r="E126" i="9"/>
  <c r="E125" i="9"/>
  <c r="E123" i="9"/>
  <c r="E7" i="1"/>
  <c r="D5" i="3"/>
  <c r="D6" i="3"/>
  <c r="D7" i="3"/>
  <c r="D8" i="3"/>
  <c r="D9" i="3"/>
  <c r="C9" i="3"/>
  <c r="B9" i="3"/>
  <c r="M12" i="14"/>
  <c r="L12" i="14"/>
  <c r="K12" i="14"/>
  <c r="J12" i="14"/>
  <c r="I12" i="14"/>
  <c r="H12" i="14"/>
  <c r="G12" i="14"/>
  <c r="F12" i="14"/>
  <c r="E12" i="14"/>
  <c r="D12" i="14"/>
  <c r="C12" i="14"/>
  <c r="B12" i="14"/>
  <c r="L27" i="14"/>
  <c r="K27" i="14"/>
  <c r="J27" i="14"/>
  <c r="I27" i="14"/>
  <c r="H27" i="14"/>
  <c r="G27" i="14"/>
  <c r="F27" i="14"/>
  <c r="E27" i="14"/>
  <c r="D27" i="14"/>
  <c r="C27" i="14"/>
  <c r="B27" i="14"/>
  <c r="B55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M55" i="14"/>
  <c r="L55" i="14"/>
  <c r="K55" i="14"/>
  <c r="J55" i="14"/>
  <c r="I55" i="14"/>
  <c r="H55" i="14"/>
  <c r="G55" i="14"/>
  <c r="F55" i="14"/>
  <c r="E55" i="14"/>
  <c r="D55" i="14"/>
  <c r="C55" i="14"/>
  <c r="E9" i="1"/>
  <c r="E10" i="1"/>
  <c r="E11" i="1"/>
  <c r="E12" i="1"/>
  <c r="C13" i="1"/>
  <c r="D13" i="1"/>
  <c r="E13" i="1"/>
  <c r="M90" i="10"/>
  <c r="L90" i="10"/>
  <c r="B90" i="10"/>
  <c r="C90" i="10"/>
  <c r="D90" i="10"/>
  <c r="E90" i="10"/>
  <c r="F90" i="10"/>
  <c r="G90" i="10"/>
  <c r="H90" i="10"/>
  <c r="I90" i="10"/>
  <c r="J90" i="10"/>
  <c r="K90" i="10"/>
  <c r="L91" i="10"/>
  <c r="H64" i="11"/>
  <c r="D11" i="2"/>
  <c r="D12" i="2"/>
  <c r="D13" i="2"/>
  <c r="D14" i="2"/>
  <c r="D15" i="2"/>
  <c r="D18" i="2"/>
  <c r="D19" i="2"/>
  <c r="D20" i="2"/>
  <c r="D21" i="2"/>
  <c r="D51" i="8"/>
  <c r="C51" i="8"/>
  <c r="E50" i="8"/>
  <c r="E49" i="8"/>
  <c r="E48" i="8"/>
  <c r="E47" i="8"/>
  <c r="E46" i="8"/>
  <c r="E45" i="8"/>
  <c r="E44" i="8"/>
  <c r="E51" i="8"/>
  <c r="D21" i="8"/>
  <c r="J19" i="13"/>
  <c r="I19" i="13"/>
  <c r="K18" i="13"/>
  <c r="K17" i="13"/>
  <c r="D21" i="13"/>
  <c r="C21" i="13"/>
  <c r="E20" i="13"/>
  <c r="E19" i="13"/>
  <c r="E18" i="13"/>
  <c r="E17" i="13"/>
  <c r="L69" i="11"/>
  <c r="K19" i="13"/>
  <c r="E21" i="13"/>
  <c r="D14" i="13"/>
  <c r="C14" i="13"/>
  <c r="E13" i="13"/>
  <c r="E12" i="13"/>
  <c r="E11" i="13"/>
  <c r="E10" i="13"/>
  <c r="D70" i="13"/>
  <c r="C70" i="13"/>
  <c r="E69" i="13"/>
  <c r="J68" i="13"/>
  <c r="I68" i="13"/>
  <c r="E68" i="13"/>
  <c r="K67" i="13"/>
  <c r="E67" i="13"/>
  <c r="E66" i="13"/>
  <c r="E70" i="13"/>
  <c r="K66" i="13"/>
  <c r="D63" i="13"/>
  <c r="C63" i="13"/>
  <c r="E62" i="13"/>
  <c r="E61" i="13"/>
  <c r="E60" i="13"/>
  <c r="K59" i="13"/>
  <c r="E59" i="13"/>
  <c r="D56" i="13"/>
  <c r="C56" i="13"/>
  <c r="E55" i="13"/>
  <c r="E54" i="13"/>
  <c r="E53" i="13"/>
  <c r="E52" i="13"/>
  <c r="D49" i="13"/>
  <c r="C49" i="13"/>
  <c r="E48" i="13"/>
  <c r="E47" i="13"/>
  <c r="E46" i="13"/>
  <c r="E45" i="13"/>
  <c r="D42" i="13"/>
  <c r="C42" i="13"/>
  <c r="E41" i="13"/>
  <c r="J40" i="13"/>
  <c r="I40" i="13"/>
  <c r="E40" i="13"/>
  <c r="K39" i="13"/>
  <c r="K38" i="13"/>
  <c r="K40" i="13"/>
  <c r="E39" i="13"/>
  <c r="E38" i="13"/>
  <c r="D35" i="13"/>
  <c r="C35" i="13"/>
  <c r="J34" i="13"/>
  <c r="I34" i="13"/>
  <c r="E34" i="13"/>
  <c r="K33" i="13"/>
  <c r="E33" i="13"/>
  <c r="K32" i="13"/>
  <c r="E32" i="13"/>
  <c r="K31" i="13"/>
  <c r="E31" i="13"/>
  <c r="D28" i="13"/>
  <c r="C28" i="13"/>
  <c r="J27" i="13"/>
  <c r="I27" i="13"/>
  <c r="E27" i="13"/>
  <c r="K26" i="13"/>
  <c r="E26" i="13"/>
  <c r="K25" i="13"/>
  <c r="E25" i="13"/>
  <c r="E24" i="13"/>
  <c r="K34" i="13"/>
  <c r="E42" i="13"/>
  <c r="E63" i="13"/>
  <c r="K68" i="13"/>
  <c r="E56" i="13"/>
  <c r="E49" i="13"/>
  <c r="E14" i="13"/>
  <c r="K27" i="13"/>
  <c r="E35" i="13"/>
  <c r="E28" i="13"/>
  <c r="E14" i="8"/>
  <c r="E15" i="8"/>
  <c r="E16" i="8"/>
  <c r="E17" i="8"/>
  <c r="E18" i="8"/>
  <c r="E19" i="8"/>
  <c r="E20" i="8"/>
  <c r="C21" i="8"/>
  <c r="E21" i="8"/>
  <c r="D14" i="6"/>
  <c r="C14" i="6"/>
  <c r="B14" i="6"/>
  <c r="H69" i="11"/>
  <c r="G69" i="11"/>
  <c r="F69" i="11"/>
  <c r="D69" i="11"/>
  <c r="E69" i="11"/>
  <c r="C69" i="11"/>
  <c r="H67" i="11"/>
  <c r="H66" i="11"/>
  <c r="H65" i="11"/>
  <c r="D13" i="5"/>
  <c r="D14" i="5"/>
  <c r="D15" i="5"/>
  <c r="D16" i="5"/>
  <c r="D17" i="5"/>
  <c r="D18" i="5"/>
  <c r="C18" i="5"/>
  <c r="B18" i="5"/>
  <c r="C14" i="4"/>
  <c r="B14" i="4"/>
  <c r="D13" i="4"/>
  <c r="D12" i="4"/>
  <c r="D11" i="4"/>
  <c r="D10" i="4"/>
  <c r="D14" i="4"/>
  <c r="B16" i="3"/>
  <c r="C16" i="3"/>
  <c r="D16" i="3"/>
  <c r="D18" i="3"/>
  <c r="D14" i="3"/>
  <c r="D13" i="3"/>
  <c r="D12" i="3"/>
  <c r="D15" i="3"/>
  <c r="E101" i="9"/>
  <c r="E103" i="9"/>
  <c r="E104" i="9"/>
  <c r="E105" i="9"/>
  <c r="E107" i="9"/>
  <c r="E108" i="9"/>
  <c r="E109" i="9"/>
  <c r="E111" i="9"/>
  <c r="E112" i="9"/>
  <c r="E113" i="9"/>
  <c r="E115" i="9"/>
  <c r="E116" i="9"/>
  <c r="E117" i="9"/>
  <c r="E119" i="9"/>
  <c r="E120" i="9"/>
  <c r="E121" i="9"/>
  <c r="E100" i="9"/>
  <c r="E99" i="9"/>
  <c r="M78" i="10"/>
  <c r="L78" i="10"/>
  <c r="K78" i="10"/>
  <c r="J78" i="10"/>
  <c r="I78" i="10"/>
  <c r="H78" i="10"/>
  <c r="G78" i="10"/>
  <c r="F78" i="10"/>
  <c r="E78" i="10"/>
  <c r="D78" i="10"/>
  <c r="C78" i="10"/>
  <c r="B78" i="10"/>
  <c r="L79" i="10"/>
  <c r="D21" i="5"/>
  <c r="D22" i="5"/>
  <c r="D23" i="5"/>
  <c r="D24" i="5"/>
  <c r="D25" i="5"/>
  <c r="C22" i="3"/>
  <c r="B37" i="10"/>
  <c r="C37" i="10"/>
  <c r="D37" i="10"/>
  <c r="E37" i="10"/>
  <c r="F37" i="10"/>
  <c r="G37" i="10"/>
  <c r="H37" i="10"/>
  <c r="I37" i="10"/>
  <c r="J37" i="10"/>
  <c r="K37" i="10"/>
  <c r="L37" i="10"/>
  <c r="M37" i="10"/>
  <c r="L38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L25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L65" i="10"/>
  <c r="E97" i="9"/>
  <c r="E96" i="9"/>
  <c r="E95" i="9"/>
  <c r="E93" i="9"/>
  <c r="E92" i="9"/>
  <c r="E91" i="9"/>
  <c r="E89" i="9"/>
  <c r="E88" i="9"/>
  <c r="E87" i="9"/>
  <c r="E85" i="9"/>
  <c r="E84" i="9"/>
  <c r="E83" i="9"/>
  <c r="E81" i="9"/>
  <c r="E80" i="9"/>
  <c r="E79" i="9"/>
  <c r="E75" i="9"/>
  <c r="E76" i="9"/>
  <c r="E77" i="9"/>
  <c r="E73" i="9"/>
  <c r="E72" i="9"/>
  <c r="E71" i="9"/>
  <c r="E69" i="9"/>
  <c r="E68" i="9"/>
  <c r="E67" i="9"/>
  <c r="E65" i="9"/>
  <c r="E64" i="9"/>
  <c r="E63" i="9"/>
  <c r="E61" i="9"/>
  <c r="E60" i="9"/>
  <c r="E59" i="9"/>
  <c r="E57" i="9"/>
  <c r="E56" i="9"/>
  <c r="E55" i="9"/>
  <c r="E53" i="9"/>
  <c r="E52" i="9"/>
  <c r="E51" i="9"/>
  <c r="E3" i="9"/>
  <c r="E4" i="9"/>
  <c r="E5" i="9"/>
  <c r="E7" i="9"/>
  <c r="E8" i="9"/>
  <c r="E9" i="9"/>
  <c r="E11" i="9"/>
  <c r="E12" i="9"/>
  <c r="E13" i="9"/>
  <c r="E15" i="9"/>
  <c r="E16" i="9"/>
  <c r="E17" i="9"/>
  <c r="E19" i="9"/>
  <c r="E20" i="9"/>
  <c r="E21" i="9"/>
  <c r="E23" i="9"/>
  <c r="E24" i="9"/>
  <c r="E25" i="9"/>
  <c r="E27" i="9"/>
  <c r="E28" i="9"/>
  <c r="E29" i="9"/>
  <c r="E31" i="9"/>
  <c r="E32" i="9"/>
  <c r="E33" i="9"/>
  <c r="E35" i="9"/>
  <c r="E36" i="9"/>
  <c r="E37" i="9"/>
  <c r="E39" i="9"/>
  <c r="E40" i="9"/>
  <c r="E41" i="9"/>
  <c r="E43" i="9"/>
  <c r="E44" i="9"/>
  <c r="E45" i="9"/>
  <c r="E47" i="9"/>
  <c r="E48" i="9"/>
  <c r="E49" i="9"/>
  <c r="E24" i="8"/>
  <c r="E25" i="8"/>
  <c r="E26" i="8"/>
  <c r="E27" i="8"/>
  <c r="E28" i="8"/>
  <c r="E29" i="8"/>
  <c r="E30" i="8"/>
  <c r="C31" i="8"/>
  <c r="D31" i="8"/>
  <c r="E34" i="8"/>
  <c r="E35" i="8"/>
  <c r="E36" i="8"/>
  <c r="E37" i="8"/>
  <c r="E38" i="8"/>
  <c r="E39" i="8"/>
  <c r="E40" i="8"/>
  <c r="C41" i="8"/>
  <c r="D41" i="8"/>
  <c r="E54" i="8"/>
  <c r="E55" i="8"/>
  <c r="E56" i="8"/>
  <c r="E57" i="8"/>
  <c r="E58" i="8"/>
  <c r="E59" i="8"/>
  <c r="E60" i="8"/>
  <c r="E61" i="8"/>
  <c r="C61" i="8"/>
  <c r="D61" i="8"/>
  <c r="E64" i="8"/>
  <c r="E65" i="8"/>
  <c r="E66" i="8"/>
  <c r="E67" i="8"/>
  <c r="E68" i="8"/>
  <c r="E69" i="8"/>
  <c r="E70" i="8"/>
  <c r="E71" i="8"/>
  <c r="C71" i="8"/>
  <c r="D71" i="8"/>
  <c r="E74" i="8"/>
  <c r="E75" i="8"/>
  <c r="E76" i="8"/>
  <c r="E77" i="8"/>
  <c r="E78" i="8"/>
  <c r="E79" i="8"/>
  <c r="E80" i="8"/>
  <c r="E81" i="8"/>
  <c r="C81" i="8"/>
  <c r="D81" i="8"/>
  <c r="E31" i="8"/>
  <c r="E41" i="8"/>
  <c r="D20" i="7"/>
  <c r="D21" i="7"/>
  <c r="D22" i="7"/>
  <c r="D23" i="7"/>
  <c r="D24" i="7"/>
  <c r="B25" i="7"/>
  <c r="C25" i="7"/>
  <c r="D28" i="7"/>
  <c r="D29" i="7"/>
  <c r="D30" i="7"/>
  <c r="D31" i="7"/>
  <c r="D32" i="7"/>
  <c r="B33" i="7"/>
  <c r="C33" i="7"/>
  <c r="D36" i="7"/>
  <c r="D37" i="7"/>
  <c r="D38" i="7"/>
  <c r="D39" i="7"/>
  <c r="D40" i="7"/>
  <c r="B41" i="7"/>
  <c r="C41" i="7"/>
  <c r="D44" i="7"/>
  <c r="D45" i="7"/>
  <c r="D46" i="7"/>
  <c r="D47" i="7"/>
  <c r="D48" i="7"/>
  <c r="B49" i="7"/>
  <c r="C49" i="7"/>
  <c r="D60" i="7"/>
  <c r="D61" i="7"/>
  <c r="D62" i="7"/>
  <c r="D63" i="7"/>
  <c r="D64" i="7"/>
  <c r="D68" i="7"/>
  <c r="D69" i="7"/>
  <c r="D70" i="7"/>
  <c r="D71" i="7"/>
  <c r="D72" i="7"/>
  <c r="B73" i="7"/>
  <c r="C73" i="7"/>
  <c r="D76" i="7"/>
  <c r="D77" i="7"/>
  <c r="D78" i="7"/>
  <c r="D79" i="7"/>
  <c r="D80" i="7"/>
  <c r="B81" i="7"/>
  <c r="C81" i="7"/>
  <c r="D84" i="7"/>
  <c r="D85" i="7"/>
  <c r="D86" i="7"/>
  <c r="D87" i="7"/>
  <c r="D88" i="7"/>
  <c r="B89" i="7"/>
  <c r="C89" i="7"/>
  <c r="D92" i="7"/>
  <c r="D93" i="7"/>
  <c r="D94" i="7"/>
  <c r="D95" i="7"/>
  <c r="D96" i="7"/>
  <c r="B97" i="7"/>
  <c r="C97" i="7"/>
  <c r="D23" i="6"/>
  <c r="D24" i="6"/>
  <c r="D25" i="6"/>
  <c r="D26" i="6"/>
  <c r="D27" i="6"/>
  <c r="B27" i="6"/>
  <c r="C27" i="6"/>
  <c r="D30" i="6"/>
  <c r="D31" i="6"/>
  <c r="D32" i="6"/>
  <c r="D33" i="6"/>
  <c r="D34" i="6"/>
  <c r="B34" i="6"/>
  <c r="C34" i="6"/>
  <c r="D37" i="6"/>
  <c r="D38" i="6"/>
  <c r="D39" i="6"/>
  <c r="D40" i="6"/>
  <c r="B41" i="6"/>
  <c r="C41" i="6"/>
  <c r="D41" i="6"/>
  <c r="D44" i="6"/>
  <c r="D45" i="6"/>
  <c r="D46" i="6"/>
  <c r="D47" i="6"/>
  <c r="B48" i="6"/>
  <c r="C48" i="6"/>
  <c r="D48" i="6"/>
  <c r="D51" i="6"/>
  <c r="D52" i="6"/>
  <c r="D53" i="6"/>
  <c r="D54" i="6"/>
  <c r="B55" i="6"/>
  <c r="C55" i="6"/>
  <c r="D55" i="6"/>
  <c r="D58" i="6"/>
  <c r="D59" i="6"/>
  <c r="D60" i="6"/>
  <c r="D61" i="6"/>
  <c r="B62" i="6"/>
  <c r="C62" i="6"/>
  <c r="D62" i="6"/>
  <c r="D65" i="6"/>
  <c r="D66" i="6"/>
  <c r="D67" i="6"/>
  <c r="D68" i="6"/>
  <c r="B69" i="6"/>
  <c r="C69" i="6"/>
  <c r="D69" i="6"/>
  <c r="D72" i="6"/>
  <c r="D73" i="6"/>
  <c r="D74" i="6"/>
  <c r="D75" i="6"/>
  <c r="B76" i="6"/>
  <c r="C76" i="6"/>
  <c r="D76" i="6"/>
  <c r="D79" i="6"/>
  <c r="D80" i="6"/>
  <c r="D81" i="6"/>
  <c r="D82" i="6"/>
  <c r="B83" i="6"/>
  <c r="C83" i="6"/>
  <c r="D83" i="6"/>
  <c r="D86" i="6"/>
  <c r="D87" i="6"/>
  <c r="D88" i="6"/>
  <c r="D89" i="6"/>
  <c r="B90" i="6"/>
  <c r="C90" i="6"/>
  <c r="D90" i="6"/>
  <c r="B26" i="5"/>
  <c r="C26" i="5"/>
  <c r="D29" i="5"/>
  <c r="D30" i="5"/>
  <c r="D31" i="5"/>
  <c r="D32" i="5"/>
  <c r="D33" i="5"/>
  <c r="B34" i="5"/>
  <c r="C34" i="5"/>
  <c r="D34" i="5"/>
  <c r="D37" i="5"/>
  <c r="D38" i="5"/>
  <c r="D39" i="5"/>
  <c r="D40" i="5"/>
  <c r="D41" i="5"/>
  <c r="B42" i="5"/>
  <c r="C42" i="5"/>
  <c r="D42" i="5"/>
  <c r="D46" i="5"/>
  <c r="D47" i="5"/>
  <c r="D48" i="5"/>
  <c r="D49" i="5"/>
  <c r="D50" i="5"/>
  <c r="D51" i="5"/>
  <c r="D52" i="5"/>
  <c r="D53" i="5"/>
  <c r="B53" i="5"/>
  <c r="C53" i="5"/>
  <c r="D56" i="5"/>
  <c r="D57" i="5"/>
  <c r="D58" i="5"/>
  <c r="D59" i="5"/>
  <c r="D60" i="5"/>
  <c r="D61" i="5"/>
  <c r="B61" i="5"/>
  <c r="C61" i="5"/>
  <c r="D64" i="5"/>
  <c r="D65" i="5"/>
  <c r="D66" i="5"/>
  <c r="D67" i="5"/>
  <c r="B68" i="5"/>
  <c r="C68" i="5"/>
  <c r="D68" i="5"/>
  <c r="D71" i="5"/>
  <c r="D72" i="5"/>
  <c r="D73" i="5"/>
  <c r="D74" i="5"/>
  <c r="B75" i="5"/>
  <c r="C75" i="5"/>
  <c r="D75" i="5"/>
  <c r="D78" i="5"/>
  <c r="D79" i="5"/>
  <c r="D80" i="5"/>
  <c r="D81" i="5"/>
  <c r="B82" i="5"/>
  <c r="C82" i="5"/>
  <c r="D82" i="5"/>
  <c r="D85" i="5"/>
  <c r="D86" i="5"/>
  <c r="D87" i="5"/>
  <c r="D88" i="5"/>
  <c r="B89" i="5"/>
  <c r="C89" i="5"/>
  <c r="D89" i="5"/>
  <c r="D92" i="5"/>
  <c r="D93" i="5"/>
  <c r="D94" i="5"/>
  <c r="D95" i="5"/>
  <c r="B96" i="5"/>
  <c r="C96" i="5"/>
  <c r="D96" i="5"/>
  <c r="D99" i="5"/>
  <c r="D100" i="5"/>
  <c r="D101" i="5"/>
  <c r="D102" i="5"/>
  <c r="B103" i="5"/>
  <c r="C103" i="5"/>
  <c r="D103" i="5"/>
  <c r="C99" i="4"/>
  <c r="B99" i="4"/>
  <c r="D98" i="4"/>
  <c r="D97" i="4"/>
  <c r="D96" i="4"/>
  <c r="D95" i="4"/>
  <c r="C92" i="4"/>
  <c r="B92" i="4"/>
  <c r="D91" i="4"/>
  <c r="D90" i="4"/>
  <c r="D89" i="4"/>
  <c r="D88" i="4"/>
  <c r="C85" i="4"/>
  <c r="B85" i="4"/>
  <c r="D84" i="4"/>
  <c r="D83" i="4"/>
  <c r="D82" i="4"/>
  <c r="D81" i="4"/>
  <c r="C78" i="4"/>
  <c r="B78" i="4"/>
  <c r="D77" i="4"/>
  <c r="D76" i="4"/>
  <c r="D75" i="4"/>
  <c r="D74" i="4"/>
  <c r="C71" i="4"/>
  <c r="B71" i="4"/>
  <c r="D70" i="4"/>
  <c r="D69" i="4"/>
  <c r="D68" i="4"/>
  <c r="D67" i="4"/>
  <c r="C64" i="4"/>
  <c r="B64" i="4"/>
  <c r="D63" i="4"/>
  <c r="D62" i="4"/>
  <c r="D61" i="4"/>
  <c r="D60" i="4"/>
  <c r="C57" i="4"/>
  <c r="B57" i="4"/>
  <c r="D56" i="4"/>
  <c r="D55" i="4"/>
  <c r="D54" i="4"/>
  <c r="D53" i="4"/>
  <c r="C50" i="4"/>
  <c r="B50" i="4"/>
  <c r="D49" i="4"/>
  <c r="D48" i="4"/>
  <c r="D47" i="4"/>
  <c r="D46" i="4"/>
  <c r="C43" i="4"/>
  <c r="B43" i="4"/>
  <c r="D42" i="4"/>
  <c r="D41" i="4"/>
  <c r="D40" i="4"/>
  <c r="D39" i="4"/>
  <c r="C36" i="4"/>
  <c r="B36" i="4"/>
  <c r="D35" i="4"/>
  <c r="D34" i="4"/>
  <c r="D33" i="4"/>
  <c r="D32" i="4"/>
  <c r="C29" i="4"/>
  <c r="B29" i="4"/>
  <c r="D28" i="4"/>
  <c r="D27" i="4"/>
  <c r="D26" i="4"/>
  <c r="D25" i="4"/>
  <c r="C21" i="4"/>
  <c r="B21" i="4"/>
  <c r="D20" i="4"/>
  <c r="D19" i="4"/>
  <c r="D18" i="4"/>
  <c r="D17" i="4"/>
  <c r="C100" i="3"/>
  <c r="B100" i="3"/>
  <c r="D99" i="3"/>
  <c r="D98" i="3"/>
  <c r="D97" i="3"/>
  <c r="D96" i="3"/>
  <c r="C93" i="3"/>
  <c r="B93" i="3"/>
  <c r="D92" i="3"/>
  <c r="D91" i="3"/>
  <c r="D90" i="3"/>
  <c r="D89" i="3"/>
  <c r="C86" i="3"/>
  <c r="B86" i="3"/>
  <c r="D85" i="3"/>
  <c r="D84" i="3"/>
  <c r="D83" i="3"/>
  <c r="D82" i="3"/>
  <c r="C79" i="3"/>
  <c r="B79" i="3"/>
  <c r="D78" i="3"/>
  <c r="D77" i="3"/>
  <c r="D76" i="3"/>
  <c r="D75" i="3"/>
  <c r="C72" i="3"/>
  <c r="B72" i="3"/>
  <c r="D71" i="3"/>
  <c r="D70" i="3"/>
  <c r="D69" i="3"/>
  <c r="D68" i="3"/>
  <c r="C65" i="3"/>
  <c r="B65" i="3"/>
  <c r="D64" i="3"/>
  <c r="D63" i="3"/>
  <c r="D62" i="3"/>
  <c r="D61" i="3"/>
  <c r="C57" i="3"/>
  <c r="B57" i="3"/>
  <c r="D56" i="3"/>
  <c r="D55" i="3"/>
  <c r="D54" i="3"/>
  <c r="D53" i="3"/>
  <c r="C50" i="3"/>
  <c r="B50" i="3"/>
  <c r="D49" i="3"/>
  <c r="D48" i="3"/>
  <c r="D47" i="3"/>
  <c r="D46" i="3"/>
  <c r="C43" i="3"/>
  <c r="B43" i="3"/>
  <c r="D42" i="3"/>
  <c r="D41" i="3"/>
  <c r="D40" i="3"/>
  <c r="D39" i="3"/>
  <c r="C36" i="3"/>
  <c r="B36" i="3"/>
  <c r="D35" i="3"/>
  <c r="D34" i="3"/>
  <c r="D33" i="3"/>
  <c r="D32" i="3"/>
  <c r="C29" i="3"/>
  <c r="B29" i="3"/>
  <c r="D28" i="3"/>
  <c r="D27" i="3"/>
  <c r="D26" i="3"/>
  <c r="D25" i="3"/>
  <c r="B22" i="3"/>
  <c r="D22" i="3"/>
  <c r="D21" i="3"/>
  <c r="D20" i="3"/>
  <c r="D19" i="3"/>
  <c r="C113" i="2"/>
  <c r="B113" i="2"/>
  <c r="D113" i="2"/>
  <c r="D112" i="2"/>
  <c r="D111" i="2"/>
  <c r="D110" i="2"/>
  <c r="D109" i="2"/>
  <c r="B106" i="2"/>
  <c r="C106" i="2"/>
  <c r="D106" i="2"/>
  <c r="D105" i="2"/>
  <c r="D104" i="2"/>
  <c r="D103" i="2"/>
  <c r="D102" i="2"/>
  <c r="C99" i="2"/>
  <c r="B99" i="2"/>
  <c r="D99" i="2"/>
  <c r="D98" i="2"/>
  <c r="D97" i="2"/>
  <c r="D96" i="2"/>
  <c r="D95" i="2"/>
  <c r="C92" i="2"/>
  <c r="B92" i="2"/>
  <c r="D92" i="2"/>
  <c r="D91" i="2"/>
  <c r="D90" i="2"/>
  <c r="D89" i="2"/>
  <c r="D88" i="2"/>
  <c r="C85" i="2"/>
  <c r="B85" i="2"/>
  <c r="D85" i="2"/>
  <c r="D84" i="2"/>
  <c r="D83" i="2"/>
  <c r="D82" i="2"/>
  <c r="D81" i="2"/>
  <c r="B78" i="2"/>
  <c r="C78" i="2"/>
  <c r="D78" i="2"/>
  <c r="D77" i="2"/>
  <c r="D76" i="2"/>
  <c r="D75" i="2"/>
  <c r="D74" i="2"/>
  <c r="C71" i="2"/>
  <c r="B71" i="2"/>
  <c r="D71" i="2"/>
  <c r="D70" i="2"/>
  <c r="D69" i="2"/>
  <c r="D68" i="2"/>
  <c r="D67" i="2"/>
  <c r="C64" i="2"/>
  <c r="B64" i="2"/>
  <c r="D64" i="2"/>
  <c r="D63" i="2"/>
  <c r="D62" i="2"/>
  <c r="D61" i="2"/>
  <c r="D60" i="2"/>
  <c r="C57" i="2"/>
  <c r="B57" i="2"/>
  <c r="D57" i="2"/>
  <c r="D56" i="2"/>
  <c r="D55" i="2"/>
  <c r="D54" i="2"/>
  <c r="D53" i="2"/>
  <c r="B50" i="2"/>
  <c r="C50" i="2"/>
  <c r="D50" i="2"/>
  <c r="D49" i="2"/>
  <c r="D48" i="2"/>
  <c r="D47" i="2"/>
  <c r="D46" i="2"/>
  <c r="D42" i="2"/>
  <c r="D41" i="2"/>
  <c r="D40" i="2"/>
  <c r="D39" i="2"/>
  <c r="D43" i="2"/>
  <c r="D32" i="2"/>
  <c r="D33" i="2"/>
  <c r="D34" i="2"/>
  <c r="D35" i="2"/>
  <c r="D36" i="2"/>
  <c r="D28" i="2"/>
  <c r="D27" i="2"/>
  <c r="D26" i="2"/>
  <c r="D25" i="2"/>
  <c r="D49" i="7"/>
  <c r="D33" i="7"/>
  <c r="D41" i="7"/>
  <c r="D89" i="7"/>
  <c r="D97" i="7"/>
  <c r="D73" i="7"/>
  <c r="D65" i="7"/>
  <c r="D81" i="7"/>
  <c r="D29" i="3"/>
  <c r="D86" i="3"/>
  <c r="D36" i="3"/>
  <c r="D93" i="3"/>
  <c r="D50" i="3"/>
  <c r="D79" i="3"/>
  <c r="D25" i="7"/>
  <c r="D26" i="5"/>
  <c r="D29" i="2"/>
  <c r="D64" i="4"/>
  <c r="D57" i="4"/>
  <c r="D71" i="4"/>
  <c r="D99" i="4"/>
  <c r="D29" i="4"/>
  <c r="D21" i="4"/>
  <c r="D36" i="4"/>
  <c r="D50" i="4"/>
  <c r="D43" i="4"/>
  <c r="D78" i="4"/>
  <c r="D92" i="4"/>
  <c r="D85" i="4"/>
  <c r="D57" i="3"/>
  <c r="D43" i="3"/>
  <c r="D72" i="3"/>
  <c r="D65" i="3"/>
  <c r="D100" i="3"/>
  <c r="J38" i="1"/>
  <c r="I38" i="1"/>
  <c r="K37" i="1"/>
  <c r="K36" i="1"/>
  <c r="J33" i="1"/>
  <c r="I33" i="1"/>
  <c r="K32" i="1"/>
  <c r="K31" i="1"/>
  <c r="K33" i="1"/>
  <c r="K38" i="1"/>
  <c r="E15" i="1"/>
  <c r="D19" i="1"/>
  <c r="C19" i="1"/>
  <c r="E18" i="1"/>
  <c r="E17" i="1"/>
  <c r="E16" i="1"/>
  <c r="E19" i="1"/>
  <c r="I24" i="1"/>
  <c r="K23" i="1"/>
  <c r="K22" i="1"/>
  <c r="E53" i="1"/>
  <c r="E52" i="1"/>
  <c r="E51" i="1"/>
  <c r="E50" i="1"/>
  <c r="E46" i="1"/>
  <c r="E45" i="1"/>
  <c r="E44" i="1"/>
  <c r="E43" i="1"/>
  <c r="E39" i="1"/>
  <c r="E38" i="1"/>
  <c r="E37" i="1"/>
  <c r="E36" i="1"/>
  <c r="E32" i="1"/>
  <c r="E31" i="1"/>
  <c r="E30" i="1"/>
  <c r="E29" i="1"/>
  <c r="E24" i="1"/>
  <c r="E23" i="1"/>
  <c r="E22" i="1"/>
  <c r="E21" i="1"/>
  <c r="D54" i="1"/>
  <c r="D47" i="1"/>
  <c r="D40" i="1"/>
  <c r="D33" i="1"/>
  <c r="D25" i="1"/>
  <c r="C40" i="1"/>
  <c r="C54" i="1"/>
  <c r="C47" i="1"/>
  <c r="C25" i="1"/>
  <c r="C33" i="1"/>
  <c r="K24" i="1"/>
  <c r="E33" i="1"/>
  <c r="E47" i="1"/>
  <c r="E25" i="1"/>
  <c r="E40" i="1"/>
  <c r="E54" i="1"/>
  <c r="L56" i="14"/>
  <c r="D10" i="5"/>
</calcChain>
</file>

<file path=xl/sharedStrings.xml><?xml version="1.0" encoding="utf-8"?>
<sst xmlns="http://schemas.openxmlformats.org/spreadsheetml/2006/main" count="1563" uniqueCount="464">
  <si>
    <t>24 Hour Counts New Year Traffic Counts for EJMT</t>
  </si>
  <si>
    <t>Westbound</t>
  </si>
  <si>
    <t>Eastbound</t>
  </si>
  <si>
    <t>Total</t>
  </si>
  <si>
    <t>Saturday</t>
  </si>
  <si>
    <t>Sunday</t>
  </si>
  <si>
    <t>Monday</t>
  </si>
  <si>
    <t>Tuesday</t>
  </si>
  <si>
    <t>Friday</t>
  </si>
  <si>
    <t xml:space="preserve">Monday </t>
  </si>
  <si>
    <t>Wednesday</t>
  </si>
  <si>
    <t>Thursday</t>
  </si>
  <si>
    <t>Eisenhower/Johnson Memorial Tunnels</t>
  </si>
  <si>
    <t>Martin Luther King Weekend Traffic Counts</t>
  </si>
  <si>
    <t>Friday, January 13, 2017</t>
  </si>
  <si>
    <t>Saturday, January 14, 2017</t>
  </si>
  <si>
    <t>Sunday, January 15, 2017</t>
  </si>
  <si>
    <t>Monday, January 16, 2017</t>
  </si>
  <si>
    <t>Friday, January 15, 2016</t>
  </si>
  <si>
    <t>Saturday, January 16, 2016</t>
  </si>
  <si>
    <t>Sunday, January 17, 2016</t>
  </si>
  <si>
    <t>Monday, January 18, 2016</t>
  </si>
  <si>
    <t>Friday, January  16, 2015</t>
  </si>
  <si>
    <t>Saturday, January 17, 2015</t>
  </si>
  <si>
    <t>Sunday, January 18, 2015</t>
  </si>
  <si>
    <t>Monday, January  19, 2015</t>
  </si>
  <si>
    <t>Friday, January 17, 2014</t>
  </si>
  <si>
    <t>Saturday, January 18, 2014</t>
  </si>
  <si>
    <t>Sunday, January 19, 2014</t>
  </si>
  <si>
    <t>Monday, January 20, 2014</t>
  </si>
  <si>
    <t>Friday, January 18, 2012</t>
  </si>
  <si>
    <t>Saturday, January 19, 2013</t>
  </si>
  <si>
    <t>Sunday, January 20, 2013</t>
  </si>
  <si>
    <t>Monday, January 21, 2013</t>
  </si>
  <si>
    <t>Friday, January 13,2012</t>
  </si>
  <si>
    <t>Saturday, January 14, 2012</t>
  </si>
  <si>
    <t>Sunday, January 15, 2012</t>
  </si>
  <si>
    <t>Monday, January 16, 2012</t>
  </si>
  <si>
    <t>Friday, January 14, 2011</t>
  </si>
  <si>
    <t>Saturday, January 15, 2011</t>
  </si>
  <si>
    <t>Sunday, January 16, 2011</t>
  </si>
  <si>
    <t>Monday, January 17, 2011</t>
  </si>
  <si>
    <t>Friday, January 15, 2010</t>
  </si>
  <si>
    <t>Saturday, January 16, 2010</t>
  </si>
  <si>
    <t>Sunday, January 17, 2010</t>
  </si>
  <si>
    <t>Monday, January 18, 2010</t>
  </si>
  <si>
    <t>Friday, January 16, 2009</t>
  </si>
  <si>
    <t>Saturday, January 17, 2009</t>
  </si>
  <si>
    <t>Sunday, January 18, 2009</t>
  </si>
  <si>
    <t>Monday, January 19, 2009</t>
  </si>
  <si>
    <t>Friday, January 18,2008</t>
  </si>
  <si>
    <t>Saturday, January 19, 2008</t>
  </si>
  <si>
    <t>Sunday, January 20, 2008</t>
  </si>
  <si>
    <t>Monday, January 20,2008</t>
  </si>
  <si>
    <t>Friday, January 12, 2007</t>
  </si>
  <si>
    <t>Saturday, January 13, 2007</t>
  </si>
  <si>
    <t>Sunday, January 14, 2008</t>
  </si>
  <si>
    <t>Monday, January 15, 2008</t>
  </si>
  <si>
    <t>Friday, January 13, 2006</t>
  </si>
  <si>
    <t>Saturday, January 14, 2006</t>
  </si>
  <si>
    <t>Sunday, January 15, 2006</t>
  </si>
  <si>
    <t>Monday, January 16, 2006</t>
  </si>
  <si>
    <t>Friday, January 14, 2005</t>
  </si>
  <si>
    <t>Saturday, January 15, 2005</t>
  </si>
  <si>
    <t>Sunday, January 16, 2005</t>
  </si>
  <si>
    <t>Monday, January 17, 2005</t>
  </si>
  <si>
    <t>Friday, January 16,2003</t>
  </si>
  <si>
    <t>Saturday, January 17, 2004</t>
  </si>
  <si>
    <t>Sunday, January 18, 2004</t>
  </si>
  <si>
    <t>Monday, January 19, 2004</t>
  </si>
  <si>
    <t>Friday, January 17,2003</t>
  </si>
  <si>
    <t>Saturday, January 18, 2003</t>
  </si>
  <si>
    <t>Sunday, January 19, 2003</t>
  </si>
  <si>
    <t>Monday, January 20, 2003</t>
  </si>
  <si>
    <t>President's Day Weekend Traffic Counts</t>
  </si>
  <si>
    <t>Friday, February 17,2017</t>
  </si>
  <si>
    <t>Saturday, February 18, 2017</t>
  </si>
  <si>
    <t>Sunday, February 19, 2017</t>
  </si>
  <si>
    <t>Monday, February 20, 2017</t>
  </si>
  <si>
    <t>Friday, February 12, 2016</t>
  </si>
  <si>
    <t>Saturday, February 13. 2016</t>
  </si>
  <si>
    <t>Sunday, February 14, 2016</t>
  </si>
  <si>
    <t>Monday, February 15, 2016</t>
  </si>
  <si>
    <t>Friday, February 13, 2015</t>
  </si>
  <si>
    <t>Saturday, February 14. 205</t>
  </si>
  <si>
    <t>Sunday, February 15, 2015</t>
  </si>
  <si>
    <t>Monday, February 16, 2015</t>
  </si>
  <si>
    <t>Friday, February 14, 2014</t>
  </si>
  <si>
    <t>Saturday, February 15, 2014</t>
  </si>
  <si>
    <t>Sunday, February 16, 2014</t>
  </si>
  <si>
    <t>Monday, February 17, 2014</t>
  </si>
  <si>
    <t>Friday, February 15, 2013</t>
  </si>
  <si>
    <t>Saturday, February 16, 2013</t>
  </si>
  <si>
    <t>Sunday, February 17, 2013</t>
  </si>
  <si>
    <t>Monday, February 18, 2013</t>
  </si>
  <si>
    <t>Friday, February 17,2012</t>
  </si>
  <si>
    <t>Saturday, February 18, 2012</t>
  </si>
  <si>
    <t>Sunday, February 19, 2012</t>
  </si>
  <si>
    <t>Monday, February 20, 2012</t>
  </si>
  <si>
    <t>Friday, February 18, 2011</t>
  </si>
  <si>
    <t>Saturday, February 19, 2011</t>
  </si>
  <si>
    <t>Sunday, February 20, 2011</t>
  </si>
  <si>
    <t>Monday, February 21, 2011</t>
  </si>
  <si>
    <t>Friday, February 12, 2010</t>
  </si>
  <si>
    <t>Saturday, February 13, 2010</t>
  </si>
  <si>
    <t>Sunday, February 14, 2010</t>
  </si>
  <si>
    <t>Monday, February 15, 2010</t>
  </si>
  <si>
    <t>Friday, February 13, 2009</t>
  </si>
  <si>
    <t>Saturday, February 14, 2009</t>
  </si>
  <si>
    <t>Sunday, February 15, 2009</t>
  </si>
  <si>
    <t>Monday, February 16, 2009</t>
  </si>
  <si>
    <t>Friday, February 15, 2008</t>
  </si>
  <si>
    <t>Saturday, February 16, 2008</t>
  </si>
  <si>
    <t>Sunday, February 17, 2008</t>
  </si>
  <si>
    <t>Monday, February 18, 2008</t>
  </si>
  <si>
    <t>Friday, February 16, 2007</t>
  </si>
  <si>
    <t>Saturday, February 17, 2007</t>
  </si>
  <si>
    <t>Sunday, February 18, 2007</t>
  </si>
  <si>
    <t>Monday, February 19, 2007</t>
  </si>
  <si>
    <t>Friday, February 17, 2006</t>
  </si>
  <si>
    <t>Saturday, February 18, 2006</t>
  </si>
  <si>
    <t>Sunday, February 19, 2006</t>
  </si>
  <si>
    <t>Monday, February 20, 2006</t>
  </si>
  <si>
    <t>Friday, February 18, 2005</t>
  </si>
  <si>
    <t>Saturday, February 19, 2005</t>
  </si>
  <si>
    <t>Sunday, February 20, 2005</t>
  </si>
  <si>
    <t>Monday, February 21, 2005</t>
  </si>
  <si>
    <t>Friday, February 13, 2004</t>
  </si>
  <si>
    <t>Saturday, February 14, 2004</t>
  </si>
  <si>
    <t>Sunday, February 15, 2004</t>
  </si>
  <si>
    <t>Monday, February 16, 2004</t>
  </si>
  <si>
    <t>Memorial Day Weekend - Traffic Counts</t>
  </si>
  <si>
    <t>Friday, May 26, 2017</t>
  </si>
  <si>
    <t>Saturday, May 27, 2017</t>
  </si>
  <si>
    <t>Sunday, May 28, 2017</t>
  </si>
  <si>
    <t>Monday, May 29, 2017</t>
  </si>
  <si>
    <t>Friday, May 27, 2016</t>
  </si>
  <si>
    <t>Saturday, May 28, 2016</t>
  </si>
  <si>
    <t>Sunday, May 29, 2016</t>
  </si>
  <si>
    <t>Monday, May 30, 2016</t>
  </si>
  <si>
    <t>Friday, May 22, 2015</t>
  </si>
  <si>
    <t>Saturday, May 23, 2015</t>
  </si>
  <si>
    <t>Sunday, May 24, 2015</t>
  </si>
  <si>
    <t>Monday, May 25, 2015</t>
  </si>
  <si>
    <t>Friday, May 23, 2014</t>
  </si>
  <si>
    <t>Saturday, May 24, 2014</t>
  </si>
  <si>
    <t>Sunday, May 25, 2014</t>
  </si>
  <si>
    <t>Monday, May 26, 2014</t>
  </si>
  <si>
    <t>Friday, May 24, 2013</t>
  </si>
  <si>
    <t>Saturday, May 25, 2013</t>
  </si>
  <si>
    <t>Sunday, May 26, 2013</t>
  </si>
  <si>
    <t>Monday, May 27, 2013</t>
  </si>
  <si>
    <t>Friday, May 25,2012</t>
  </si>
  <si>
    <t>Saturday, May 26,2012</t>
  </si>
  <si>
    <t>Sunday, May 27,2012</t>
  </si>
  <si>
    <t>Monday, May 28, 2012</t>
  </si>
  <si>
    <t>Friday, May 27,2011</t>
  </si>
  <si>
    <t>Saturday, May 28,2011</t>
  </si>
  <si>
    <t>Sunday, May 29,2011</t>
  </si>
  <si>
    <t>Monday, May 30,2011</t>
  </si>
  <si>
    <t>Friday, May 28, 2010</t>
  </si>
  <si>
    <t>Saturday, May 29, 2010</t>
  </si>
  <si>
    <t>Sunday, May 30, 2010</t>
  </si>
  <si>
    <t>Monday, May 31,2010</t>
  </si>
  <si>
    <t>Friday, May 22, 2009</t>
  </si>
  <si>
    <t>Saturday, May 23, 2009</t>
  </si>
  <si>
    <t>Sunday, May 24, 2009</t>
  </si>
  <si>
    <t>Monday, May 25,2009</t>
  </si>
  <si>
    <t>Friday, May 23, 2008</t>
  </si>
  <si>
    <t>Saturday, May 24, 2008</t>
  </si>
  <si>
    <t>Sunday, May 25, 2008</t>
  </si>
  <si>
    <t>Monday, May 26,2008</t>
  </si>
  <si>
    <t>Friday, May 25, 2007</t>
  </si>
  <si>
    <t>Saturday, May 26, 2007</t>
  </si>
  <si>
    <t>Sunday, May 27, 2007</t>
  </si>
  <si>
    <t>Monday, May 28,2007</t>
  </si>
  <si>
    <t>Friday, May 26, 2006</t>
  </si>
  <si>
    <t>Saturday, May 27, 2006</t>
  </si>
  <si>
    <t>Sunday, May 28, 2006</t>
  </si>
  <si>
    <t>Monday, May 29, 2006</t>
  </si>
  <si>
    <t>Friday, May 27, 2005</t>
  </si>
  <si>
    <t>Saturday, May 28, 2005</t>
  </si>
  <si>
    <t>Sunday, May 29, 2005</t>
  </si>
  <si>
    <t>Monday, May 30, 2005</t>
  </si>
  <si>
    <t>Friday, May 28, 2004</t>
  </si>
  <si>
    <t>Saturday, May 29,2004</t>
  </si>
  <si>
    <t>Sunday, May 30, 2004</t>
  </si>
  <si>
    <t>Monday, May 31, 2004</t>
  </si>
  <si>
    <t>July 4th Weekend - Traffic Counts</t>
  </si>
  <si>
    <t>Saturday, July 1, 2017</t>
  </si>
  <si>
    <t>Sunday, July 2, 2017</t>
  </si>
  <si>
    <t>Monday, July 3, 2017</t>
  </si>
  <si>
    <t>Tuesday, July 4, 2017</t>
  </si>
  <si>
    <t>Wednesday, July 5, 2017</t>
  </si>
  <si>
    <t>Friday July 1,2016</t>
  </si>
  <si>
    <t>Saturday July 2, 2016</t>
  </si>
  <si>
    <t>Sunday July 3, 2016</t>
  </si>
  <si>
    <t>Monday July 4, 2016</t>
  </si>
  <si>
    <t>Tuesday July 5, 2016</t>
  </si>
  <si>
    <t>Thursday July 2, 2015</t>
  </si>
  <si>
    <t>Friday, July 3, 2015</t>
  </si>
  <si>
    <t>Saturday, July 4, 2015</t>
  </si>
  <si>
    <t>Sunday, July 5, 2015</t>
  </si>
  <si>
    <t>Monday, July 6, 2015</t>
  </si>
  <si>
    <t>Thursday, July 3, 2014</t>
  </si>
  <si>
    <t>Friday, July 4, 2014</t>
  </si>
  <si>
    <t>Saturday, July 5, 2014</t>
  </si>
  <si>
    <t>Sunday, July 6, 2014</t>
  </si>
  <si>
    <t>Monday, July 7, 2014</t>
  </si>
  <si>
    <t>Wednesday, July 3, 2013</t>
  </si>
  <si>
    <t>Thursday, July 4, 2013</t>
  </si>
  <si>
    <t>Friday, July 5, 2013</t>
  </si>
  <si>
    <t>Saturday, July 6, 2013</t>
  </si>
  <si>
    <t>Sunday, July 7, 2013</t>
  </si>
  <si>
    <t>Friday, June 29, 2012</t>
  </si>
  <si>
    <t>Saturday, June 30, 2012</t>
  </si>
  <si>
    <t>Sunday, July 1, 2012</t>
  </si>
  <si>
    <t>Monday, July 2, 2012</t>
  </si>
  <si>
    <t>Tuesday, July 3, 2012</t>
  </si>
  <si>
    <t>Wednesday, July 4, 2012</t>
  </si>
  <si>
    <t>Thursday, July 5, 2012</t>
  </si>
  <si>
    <t>Friday July 1, 2011</t>
  </si>
  <si>
    <t>Saturday, July 2, 2011</t>
  </si>
  <si>
    <t>Sunday, July 3, 2011</t>
  </si>
  <si>
    <t>Monday, July 4, 2011</t>
  </si>
  <si>
    <t>Tuesday, July 5, 2011</t>
  </si>
  <si>
    <t>Friday, July 2, 2010</t>
  </si>
  <si>
    <t>Saturday, July 3, 2010</t>
  </si>
  <si>
    <t>Sunday,July 4, 1020</t>
  </si>
  <si>
    <t>Monday, July 5, 2010</t>
  </si>
  <si>
    <t>Thursday, July 2, 2009</t>
  </si>
  <si>
    <t>Friday, July 3, 2009</t>
  </si>
  <si>
    <t>Saturday, July 4, 2009</t>
  </si>
  <si>
    <t>Sunday, July 5, 2009</t>
  </si>
  <si>
    <t>Thursday, July 3, 2008</t>
  </si>
  <si>
    <t>Friday, July 4, 2008</t>
  </si>
  <si>
    <t>Saturday, July 5, 2008</t>
  </si>
  <si>
    <t>Sunday, July 6, 2008</t>
  </si>
  <si>
    <t>Monday, July 2, 2007</t>
  </si>
  <si>
    <t>Tuesday, July 3, 2007</t>
  </si>
  <si>
    <t>Wednesday, July 4, 2007</t>
  </si>
  <si>
    <t>Thursday, July 5, 2007</t>
  </si>
  <si>
    <t>Friday, June 30, 2006</t>
  </si>
  <si>
    <t>Saturday, July 1, 2006</t>
  </si>
  <si>
    <t>Sunday, July 2, 2006</t>
  </si>
  <si>
    <t>Monday, July 3, 2006</t>
  </si>
  <si>
    <t>Friday, July 1, 2005</t>
  </si>
  <si>
    <t>Saturday, July 2, 2005</t>
  </si>
  <si>
    <t>Sunday, July 3, 2005</t>
  </si>
  <si>
    <t>Monday, July 4, 2005</t>
  </si>
  <si>
    <t>Eisenhower Memorial Tunnel</t>
  </si>
  <si>
    <t>Labor Day Weekend - Traffic Counts</t>
  </si>
  <si>
    <t>Friday, September 1, 2017</t>
  </si>
  <si>
    <t>Saturday, September 2, 2017</t>
  </si>
  <si>
    <t>Sunday, September 3, 2017</t>
  </si>
  <si>
    <t>Monday, September 4, 2017</t>
  </si>
  <si>
    <t>Friday, September 2, 2016</t>
  </si>
  <si>
    <t>Saturday, September 3, 2016</t>
  </si>
  <si>
    <t>Sunday, September 4, 2016</t>
  </si>
  <si>
    <t>Monday, September 5, 2016</t>
  </si>
  <si>
    <t>Friday, September 4, 2015</t>
  </si>
  <si>
    <t>Saturday, September 5, 2015</t>
  </si>
  <si>
    <t>Sunday, September 6, 2015</t>
  </si>
  <si>
    <t>Monday, September 7, 2015</t>
  </si>
  <si>
    <t>Friday, August 29, 2014</t>
  </si>
  <si>
    <t>Saturday, August 30, 2014</t>
  </si>
  <si>
    <t>Sunday, August 31, 2014</t>
  </si>
  <si>
    <t>Monday, September 1, 2014</t>
  </si>
  <si>
    <t>Friday, August 30, 2013</t>
  </si>
  <si>
    <t>Saturday, August 31, 2013</t>
  </si>
  <si>
    <t>Sunday, September 1, 2013</t>
  </si>
  <si>
    <t>Monday, September 2, 2013</t>
  </si>
  <si>
    <t>Friday, August 31, 2012</t>
  </si>
  <si>
    <t>Saturday, September 1, 2012</t>
  </si>
  <si>
    <t>Sunday, September 2, 2012</t>
  </si>
  <si>
    <t>Monday, September 3, 2012</t>
  </si>
  <si>
    <t>Friday, September 2, 2011</t>
  </si>
  <si>
    <t>Saturday, September 3, 2011</t>
  </si>
  <si>
    <t>Sunday, September 4, 2011</t>
  </si>
  <si>
    <t>Monday, September 5, 2011</t>
  </si>
  <si>
    <t>Friday, September 3, 2010</t>
  </si>
  <si>
    <t>Saturday, September 4, 2010</t>
  </si>
  <si>
    <t>Sunday, September 5, 2010</t>
  </si>
  <si>
    <t>Monday, September 6, 2010</t>
  </si>
  <si>
    <t>Friday, September 4, 2009</t>
  </si>
  <si>
    <t>Saturday, September 5, 2009</t>
  </si>
  <si>
    <t>Sunday, September 6, 2009</t>
  </si>
  <si>
    <t>Monday, September 7, 2009</t>
  </si>
  <si>
    <t>Friday, August 29,2008</t>
  </si>
  <si>
    <t>Saturday, August 30, 2008</t>
  </si>
  <si>
    <t>Sunday, August 31, 2008</t>
  </si>
  <si>
    <t>Monday, September 1, 2008</t>
  </si>
  <si>
    <t>Friday, August 31, 2007</t>
  </si>
  <si>
    <t>Saturday,September 1, 2007</t>
  </si>
  <si>
    <t>Sunday, September 2, 2007</t>
  </si>
  <si>
    <t>Monday, September 3, 2007</t>
  </si>
  <si>
    <t>Friday, September 1.2006</t>
  </si>
  <si>
    <t>Saturday,September 2, 2006</t>
  </si>
  <si>
    <t>Sunday, September 3, 2006</t>
  </si>
  <si>
    <t>Monday, September 4, 2006</t>
  </si>
  <si>
    <t>Friday, September 2, 2005</t>
  </si>
  <si>
    <t>Saturday,September 3, 2005</t>
  </si>
  <si>
    <t>Sunday, September 4, 2005</t>
  </si>
  <si>
    <t>Monday, September 5, 2005</t>
  </si>
  <si>
    <t>Thanksgiving - Traffic Counts</t>
  </si>
  <si>
    <t>Wednesday, November 22, 2017</t>
  </si>
  <si>
    <t>Thursday, November 23, 2017</t>
  </si>
  <si>
    <t>Friday, November 24, 2017</t>
  </si>
  <si>
    <t>Saturday, November 25, 2017</t>
  </si>
  <si>
    <t>Sunday, November 26, 2017</t>
  </si>
  <si>
    <t>Wednesday, November 23, 2016</t>
  </si>
  <si>
    <t>Thursday, November 24, 2016</t>
  </si>
  <si>
    <t>Friday, November 25, 2016</t>
  </si>
  <si>
    <t>Saturday, November 26, 2016</t>
  </si>
  <si>
    <t>Sunday, November 27, 2016</t>
  </si>
  <si>
    <t>Wednesday, November 25, 2015</t>
  </si>
  <si>
    <t>Thursday, November 26, 2015</t>
  </si>
  <si>
    <t>Friday, November 27,2015</t>
  </si>
  <si>
    <t>Saturday, November 28, 2015</t>
  </si>
  <si>
    <t>Sunday, November 29, 2015</t>
  </si>
  <si>
    <t>Wednesday, November 26, 2014</t>
  </si>
  <si>
    <t>Thursday, November 27, 2014</t>
  </si>
  <si>
    <t>Friday, November 28,2014</t>
  </si>
  <si>
    <t>Saturday, November 29, 2014</t>
  </si>
  <si>
    <t>Sunday, November 30, 2014</t>
  </si>
  <si>
    <t>Wednesday, November 27, 2013</t>
  </si>
  <si>
    <t>Thursday, November 28, 2013</t>
  </si>
  <si>
    <t>Friday, November 29, 2013</t>
  </si>
  <si>
    <t>Saturday, November 30, 2013</t>
  </si>
  <si>
    <t>Sunday, December 1, 2014</t>
  </si>
  <si>
    <t>Wednesday, November 21, 2012</t>
  </si>
  <si>
    <t>Thursday, November 22, 2012</t>
  </si>
  <si>
    <t>Friday, November 24, 2012</t>
  </si>
  <si>
    <t>Saturday, November 25, 2012</t>
  </si>
  <si>
    <t>Sunday, November 26, 2012</t>
  </si>
  <si>
    <t>Wednesday, November 23, 2011</t>
  </si>
  <si>
    <t>Thursday, November 24, 2011</t>
  </si>
  <si>
    <t>Friday, November 25, 2011</t>
  </si>
  <si>
    <t>Saturday, November 26, 2011</t>
  </si>
  <si>
    <t>Sunday, November 27, 2011</t>
  </si>
  <si>
    <t>Wednesday Novembe 24, 2010</t>
  </si>
  <si>
    <t>Thursday, November 25, 2010</t>
  </si>
  <si>
    <t>Friday, November 26, 2010</t>
  </si>
  <si>
    <t>Saturday, November 27, 2010</t>
  </si>
  <si>
    <t>Sunday, November 28, 2010</t>
  </si>
  <si>
    <t>Wednesday, November 25, 2009</t>
  </si>
  <si>
    <t>Thursday, November 26, 2009</t>
  </si>
  <si>
    <t>Friday, November 27, 2009</t>
  </si>
  <si>
    <t>Saturday, November 28, 2009</t>
  </si>
  <si>
    <t>Sunday, November 29, 2009</t>
  </si>
  <si>
    <t>Wednesday, November 26, 2008</t>
  </si>
  <si>
    <t>Thursday, November 27, 2008</t>
  </si>
  <si>
    <t>Friday, November 28, 2008</t>
  </si>
  <si>
    <t>Saturday, November 29, 2008</t>
  </si>
  <si>
    <t>Sunday, November 30, 2008</t>
  </si>
  <si>
    <t>Wednesday, November 21, 2007</t>
  </si>
  <si>
    <t>Thursday, November 22, 2007</t>
  </si>
  <si>
    <t>Friday, November 23, 2007</t>
  </si>
  <si>
    <t>Saturday, November 24, 2007</t>
  </si>
  <si>
    <t>Sunday, November 25, 2007</t>
  </si>
  <si>
    <t>Wednesday, November 22, 2006</t>
  </si>
  <si>
    <t>Thursday, November 23, 2006</t>
  </si>
  <si>
    <t>Friday, November 24, 2006</t>
  </si>
  <si>
    <t>Saturday, November 25, 2006</t>
  </si>
  <si>
    <t>Sunday, November 26, 2006</t>
  </si>
  <si>
    <t>Christmas Week - Traffic Counts</t>
  </si>
  <si>
    <t>Thursday, December 21,2017</t>
  </si>
  <si>
    <t>Friday, December 22, 2017</t>
  </si>
  <si>
    <t>Saturday, December 23, 2017</t>
  </si>
  <si>
    <t>Sunday, December 24, 2017</t>
  </si>
  <si>
    <t>Monday, December 25, 2017</t>
  </si>
  <si>
    <t>Tuesday, December 26, 2017</t>
  </si>
  <si>
    <t>Wednesday, December 27, 2017</t>
  </si>
  <si>
    <t>Tuesday, December 20, 2016</t>
  </si>
  <si>
    <t>Wednesday, December 21, 2016</t>
  </si>
  <si>
    <t>Thursday, December 22, 2016</t>
  </si>
  <si>
    <t>Friday, December 23, 2016</t>
  </si>
  <si>
    <t>Saturday, December 24, 2016</t>
  </si>
  <si>
    <t>Sunday, December 25, 2016</t>
  </si>
  <si>
    <t>Monday, December 26, 2016</t>
  </si>
  <si>
    <t>Tuesday, December 22, 2015</t>
  </si>
  <si>
    <t>Wednesday, December 23, 2015</t>
  </si>
  <si>
    <t>Thursday, December 24, 2015</t>
  </si>
  <si>
    <t>Friday, December 25, 2015</t>
  </si>
  <si>
    <t>Saturday, December 26, 2015</t>
  </si>
  <si>
    <t>Sunday, December 27, 2015</t>
  </si>
  <si>
    <t>Monday, December 28, 2015</t>
  </si>
  <si>
    <t>Monday, December 22, 2014</t>
  </si>
  <si>
    <t>Tuesday, December 23, 2014</t>
  </si>
  <si>
    <t>Wednesday, December 24, 2014</t>
  </si>
  <si>
    <t>Thursday, December 25, 2014</t>
  </si>
  <si>
    <t>Friday, December 26, 2014</t>
  </si>
  <si>
    <t>Saturday, December 27, 2014</t>
  </si>
  <si>
    <t>Sunday, December 28, 2014</t>
  </si>
  <si>
    <t>Friday, December 20, 2012</t>
  </si>
  <si>
    <t>Saturday, December 21, 2012</t>
  </si>
  <si>
    <t>Sunday, December 22, 2012</t>
  </si>
  <si>
    <t>Monday, December 23, 2012</t>
  </si>
  <si>
    <t>Tuesday, December 24, 2012</t>
  </si>
  <si>
    <t>Wednesday, December 25, 2012</t>
  </si>
  <si>
    <t>Thursday, December 26, 2012</t>
  </si>
  <si>
    <t>Thursday, December 20, 2012</t>
  </si>
  <si>
    <t>Friday, December 21, 2012</t>
  </si>
  <si>
    <t>Saturday, December 22, 2012</t>
  </si>
  <si>
    <t>Sunday, December 23, 2012</t>
  </si>
  <si>
    <t>Monday, December 24, 2012</t>
  </si>
  <si>
    <t>Tuesday, December 25, 2012</t>
  </si>
  <si>
    <t>Wednesday, December 26, 2012</t>
  </si>
  <si>
    <t xml:space="preserve">Tuesday, December 20, 2010 </t>
  </si>
  <si>
    <t>Wednesday, December 21, 2010</t>
  </si>
  <si>
    <t>Thursday, December 22, 2010</t>
  </si>
  <si>
    <t>Friday, December 23, 2010</t>
  </si>
  <si>
    <t>Saturday, December 24, 2010</t>
  </si>
  <si>
    <t>Sunday, December 25, 2010</t>
  </si>
  <si>
    <t>Monday, December 26, 2010</t>
  </si>
  <si>
    <t xml:space="preserve">Monday, December 20, 2010 </t>
  </si>
  <si>
    <t>Tuesday, December 21, 2010</t>
  </si>
  <si>
    <t>Wednesday, December 22, 2010</t>
  </si>
  <si>
    <t>Thursday, December 23, 2010</t>
  </si>
  <si>
    <t>Friday, December 24, 2010</t>
  </si>
  <si>
    <t>Saturday, December 25, 2010</t>
  </si>
  <si>
    <t>Sunday, December 26, 2010</t>
  </si>
  <si>
    <t xml:space="preserve">Monday, December 21,2009 </t>
  </si>
  <si>
    <t>Tuesday, December 22, 2009</t>
  </si>
  <si>
    <t>Wednesday, December 23, 2009</t>
  </si>
  <si>
    <t>Thursday, December 24, 2009</t>
  </si>
  <si>
    <t>Friday, December 25, 2009</t>
  </si>
  <si>
    <t>Saturday, December 26, 2009</t>
  </si>
  <si>
    <t>Sunday, December 27, 2009</t>
  </si>
  <si>
    <t xml:space="preserve">Monday, December 22, 2008 </t>
  </si>
  <si>
    <t>Tuesday, December 23, 2008</t>
  </si>
  <si>
    <t>Wednesday, December 24, 2008</t>
  </si>
  <si>
    <t>Thursday, December 25, 2008</t>
  </si>
  <si>
    <t>Friday, December 26, 2008</t>
  </si>
  <si>
    <t>Saturday, December 27, 2008</t>
  </si>
  <si>
    <t>Sunday, December 28, 2008</t>
  </si>
  <si>
    <t>Super Bowl Weekend Counts</t>
  </si>
  <si>
    <t>Day</t>
  </si>
  <si>
    <t>Date</t>
  </si>
  <si>
    <t>WB</t>
  </si>
  <si>
    <t>EB</t>
  </si>
  <si>
    <t xml:space="preserve">Total 24 hour </t>
  </si>
  <si>
    <t xml:space="preserve">Friday </t>
  </si>
  <si>
    <t>Eisenhower/Johnson Memorial Tunnel Traffic Counts</t>
  </si>
  <si>
    <t xml:space="preserve">Sunday Eastbound Only </t>
  </si>
  <si>
    <t>Jan</t>
  </si>
  <si>
    <t>Feb</t>
  </si>
  <si>
    <t>March</t>
  </si>
  <si>
    <t>April</t>
  </si>
  <si>
    <t xml:space="preserve">May </t>
  </si>
  <si>
    <t>June</t>
  </si>
  <si>
    <t>July</t>
  </si>
  <si>
    <t>August</t>
  </si>
  <si>
    <t>Sept</t>
  </si>
  <si>
    <t>Oct</t>
  </si>
  <si>
    <t>Nov</t>
  </si>
  <si>
    <t>Dec</t>
  </si>
  <si>
    <t>Totals</t>
  </si>
  <si>
    <t>Grand</t>
  </si>
  <si>
    <t>May</t>
  </si>
  <si>
    <t xml:space="preserve">Grand </t>
  </si>
  <si>
    <t xml:space="preserve">Saturday Westbound Only </t>
  </si>
  <si>
    <t>3 Day Counts Friday - Sunday</t>
  </si>
  <si>
    <t>High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</si>
</sst>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56"/>
      <name val="Arial"/>
      <family val="2"/>
    </font>
    <font>
      <b/>
      <sz val="18"/>
      <color indexed="18"/>
      <name val="Arial"/>
      <family val="2"/>
    </font>
    <font>
      <sz val="18"/>
      <name val="Arial"/>
      <family val="2"/>
    </font>
    <font>
      <b/>
      <sz val="18"/>
      <color indexed="5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color theme="4" tint="-0.499984740745262"/>
      <name val="Arial"/>
      <family val="2"/>
    </font>
    <font>
      <b/>
      <sz val="11"/>
      <color rgb="FFFA7D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4"/>
      <color theme="1"/>
      <name val="Arial"/>
      <family val="2"/>
    </font>
    <font>
      <sz val="12"/>
      <color theme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1" tint="0.249977111117893"/>
      <name val="Arial"/>
      <family val="2"/>
    </font>
    <font>
      <sz val="18"/>
      <color rgb="FF000000"/>
      <name val="Arial"/>
      <family val="2"/>
    </font>
    <font>
      <b/>
      <sz val="18"/>
      <color rgb="FF17365D"/>
      <name val="Arial"/>
      <family val="2"/>
    </font>
    <font>
      <sz val="12"/>
      <color rgb="FF000000"/>
      <name val="Calibri"/>
      <family val="2"/>
      <scheme val="minor"/>
    </font>
    <font>
      <sz val="12"/>
      <color rgb="FFE36C09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F497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7" fillId="3" borderId="20" applyNumberFormat="0" applyAlignment="0" applyProtection="0"/>
    <xf numFmtId="0" fontId="34" fillId="0" borderId="0"/>
  </cellStyleXfs>
  <cellXfs count="244">
    <xf numFmtId="0" fontId="0" fillId="0" borderId="0" xfId="0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0" xfId="0" applyNumberFormat="1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1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164" fontId="0" fillId="0" borderId="5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/>
    <xf numFmtId="164" fontId="0" fillId="0" borderId="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centerContinuous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5" fillId="0" borderId="15" xfId="0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3" fontId="5" fillId="0" borderId="15" xfId="0" applyNumberFormat="1" applyFont="1" applyFill="1" applyBorder="1" applyAlignment="1"/>
    <xf numFmtId="0" fontId="3" fillId="0" borderId="15" xfId="0" applyFont="1" applyFill="1" applyBorder="1" applyAlignment="1">
      <alignment horizontal="right"/>
    </xf>
    <xf numFmtId="0" fontId="4" fillId="0" borderId="15" xfId="0" applyFont="1" applyFill="1" applyBorder="1" applyAlignment="1"/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3" fontId="5" fillId="0" borderId="16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3" fontId="5" fillId="0" borderId="14" xfId="0" applyNumberFormat="1" applyFont="1" applyFill="1" applyBorder="1" applyAlignment="1"/>
    <xf numFmtId="0" fontId="7" fillId="0" borderId="14" xfId="0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/>
    <xf numFmtId="0" fontId="3" fillId="0" borderId="14" xfId="0" applyFont="1" applyFill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3" fontId="9" fillId="0" borderId="14" xfId="0" applyNumberFormat="1" applyFont="1" applyFill="1" applyBorder="1" applyAlignment="1"/>
    <xf numFmtId="0" fontId="10" fillId="0" borderId="14" xfId="0" applyFont="1" applyFill="1" applyBorder="1" applyAlignment="1">
      <alignment horizontal="right"/>
    </xf>
    <xf numFmtId="0" fontId="9" fillId="0" borderId="14" xfId="0" applyFont="1" applyFill="1" applyBorder="1" applyAlignment="1"/>
    <xf numFmtId="0" fontId="10" fillId="0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9" fillId="0" borderId="0" xfId="0" applyFont="1"/>
    <xf numFmtId="164" fontId="9" fillId="0" borderId="14" xfId="1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left"/>
    </xf>
    <xf numFmtId="164" fontId="9" fillId="0" borderId="14" xfId="1" applyNumberFormat="1" applyFont="1" applyFill="1" applyBorder="1" applyAlignment="1">
      <alignment horizontal="center"/>
    </xf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164" fontId="9" fillId="0" borderId="1" xfId="1" applyNumberFormat="1" applyFont="1" applyBorder="1"/>
    <xf numFmtId="164" fontId="9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horizontal="center"/>
    </xf>
    <xf numFmtId="3" fontId="12" fillId="0" borderId="14" xfId="0" applyNumberFormat="1" applyFont="1" applyFill="1" applyBorder="1" applyAlignment="1"/>
    <xf numFmtId="0" fontId="13" fillId="0" borderId="14" xfId="0" applyFont="1" applyFill="1" applyBorder="1" applyAlignment="1">
      <alignment horizontal="right"/>
    </xf>
    <xf numFmtId="0" fontId="12" fillId="0" borderId="14" xfId="0" applyFont="1" applyFill="1" applyBorder="1" applyAlignment="1"/>
    <xf numFmtId="0" fontId="13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center"/>
    </xf>
    <xf numFmtId="0" fontId="15" fillId="0" borderId="14" xfId="0" applyFont="1" applyFill="1" applyBorder="1" applyAlignment="1"/>
    <xf numFmtId="0" fontId="13" fillId="0" borderId="13" xfId="0" applyFont="1" applyFill="1" applyBorder="1" applyAlignment="1">
      <alignment horizontal="centerContinuous"/>
    </xf>
    <xf numFmtId="3" fontId="5" fillId="0" borderId="14" xfId="2" applyNumberFormat="1" applyFont="1" applyFill="1" applyBorder="1" applyAlignment="1">
      <alignment horizontal="center"/>
    </xf>
    <xf numFmtId="0" fontId="3" fillId="0" borderId="14" xfId="2" applyFont="1" applyFill="1" applyBorder="1" applyAlignment="1">
      <alignment horizontal="right"/>
    </xf>
    <xf numFmtId="3" fontId="6" fillId="0" borderId="14" xfId="2" applyNumberFormat="1" applyFont="1" applyFill="1" applyBorder="1" applyAlignment="1">
      <alignment horizontal="center"/>
    </xf>
    <xf numFmtId="0" fontId="5" fillId="0" borderId="14" xfId="2" applyFont="1" applyFill="1" applyBorder="1" applyAlignment="1"/>
    <xf numFmtId="0" fontId="3" fillId="0" borderId="14" xfId="2" applyFont="1" applyFill="1" applyBorder="1" applyAlignment="1">
      <alignment horizontal="center"/>
    </xf>
    <xf numFmtId="0" fontId="3" fillId="0" borderId="14" xfId="2" applyFont="1" applyFill="1" applyBorder="1" applyAlignment="1">
      <alignment horizontal="left"/>
    </xf>
    <xf numFmtId="3" fontId="5" fillId="0" borderId="0" xfId="2" applyNumberFormat="1" applyFont="1" applyFill="1" applyBorder="1" applyAlignment="1"/>
    <xf numFmtId="0" fontId="5" fillId="0" borderId="0" xfId="2" applyFont="1" applyFill="1" applyBorder="1" applyAlignment="1"/>
    <xf numFmtId="3" fontId="6" fillId="0" borderId="17" xfId="2" applyNumberFormat="1" applyFont="1" applyFill="1" applyBorder="1" applyAlignment="1">
      <alignment horizontal="center"/>
    </xf>
    <xf numFmtId="3" fontId="6" fillId="0" borderId="18" xfId="2" applyNumberFormat="1" applyFont="1" applyFill="1" applyBorder="1" applyAlignment="1">
      <alignment horizontal="center"/>
    </xf>
    <xf numFmtId="3" fontId="0" fillId="0" borderId="0" xfId="0" applyNumberFormat="1"/>
    <xf numFmtId="0" fontId="7" fillId="0" borderId="14" xfId="2" applyFont="1" applyFill="1" applyBorder="1" applyAlignment="1">
      <alignment horizontal="center"/>
    </xf>
    <xf numFmtId="0" fontId="4" fillId="0" borderId="14" xfId="2" applyFont="1" applyFill="1" applyBorder="1" applyAlignment="1"/>
    <xf numFmtId="0" fontId="3" fillId="0" borderId="13" xfId="2" applyFont="1" applyFill="1" applyBorder="1" applyAlignment="1">
      <alignment horizontal="centerContinuous"/>
    </xf>
    <xf numFmtId="0" fontId="3" fillId="0" borderId="13" xfId="2" applyFont="1" applyFill="1" applyBorder="1" applyAlignment="1">
      <alignment horizontal="center"/>
    </xf>
    <xf numFmtId="3" fontId="5" fillId="0" borderId="18" xfId="2" applyNumberFormat="1" applyFont="1" applyBorder="1" applyAlignment="1">
      <alignment horizontal="center"/>
    </xf>
    <xf numFmtId="14" fontId="0" fillId="0" borderId="0" xfId="0" applyNumberFormat="1"/>
    <xf numFmtId="0" fontId="0" fillId="2" borderId="0" xfId="0" applyFill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Alignment="1">
      <alignment horizontal="center" vertical="center"/>
    </xf>
    <xf numFmtId="0" fontId="19" fillId="0" borderId="25" xfId="0" applyFont="1" applyBorder="1"/>
    <xf numFmtId="0" fontId="21" fillId="0" borderId="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4" fontId="22" fillId="0" borderId="2" xfId="0" applyNumberFormat="1" applyFont="1" applyBorder="1"/>
    <xf numFmtId="3" fontId="23" fillId="0" borderId="25" xfId="0" applyNumberFormat="1" applyFont="1" applyBorder="1" applyAlignment="1">
      <alignment horizontal="center"/>
    </xf>
    <xf numFmtId="14" fontId="22" fillId="0" borderId="4" xfId="0" applyNumberFormat="1" applyFont="1" applyBorder="1"/>
    <xf numFmtId="3" fontId="23" fillId="0" borderId="26" xfId="0" applyNumberFormat="1" applyFont="1" applyBorder="1" applyAlignment="1">
      <alignment horizontal="center"/>
    </xf>
    <xf numFmtId="14" fontId="22" fillId="0" borderId="7" xfId="0" applyNumberFormat="1" applyFont="1" applyBorder="1"/>
    <xf numFmtId="3" fontId="23" fillId="0" borderId="27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0" borderId="21" xfId="0" applyFont="1" applyBorder="1"/>
    <xf numFmtId="3" fontId="25" fillId="3" borderId="28" xfId="3" applyNumberFormat="1" applyFont="1" applyBorder="1" applyAlignment="1">
      <alignment horizontal="center"/>
    </xf>
    <xf numFmtId="3" fontId="25" fillId="3" borderId="23" xfId="3" applyNumberFormat="1" applyFont="1" applyBorder="1" applyAlignment="1">
      <alignment horizontal="center"/>
    </xf>
    <xf numFmtId="0" fontId="19" fillId="0" borderId="0" xfId="0" applyFont="1"/>
    <xf numFmtId="0" fontId="20" fillId="0" borderId="21" xfId="0" applyFont="1" applyBorder="1"/>
    <xf numFmtId="0" fontId="20" fillId="0" borderId="23" xfId="0" applyFont="1" applyBorder="1"/>
    <xf numFmtId="0" fontId="0" fillId="0" borderId="21" xfId="0" applyBorder="1"/>
    <xf numFmtId="3" fontId="26" fillId="0" borderId="22" xfId="0" applyNumberFormat="1" applyFont="1" applyBorder="1"/>
    <xf numFmtId="0" fontId="19" fillId="0" borderId="23" xfId="0" applyFont="1" applyBorder="1"/>
    <xf numFmtId="0" fontId="27" fillId="0" borderId="0" xfId="0" applyFont="1"/>
    <xf numFmtId="0" fontId="19" fillId="0" borderId="3" xfId="0" applyFont="1" applyBorder="1"/>
    <xf numFmtId="0" fontId="19" fillId="0" borderId="24" xfId="0" applyFont="1" applyBorder="1"/>
    <xf numFmtId="0" fontId="19" fillId="0" borderId="27" xfId="0" applyFont="1" applyBorder="1"/>
    <xf numFmtId="0" fontId="20" fillId="0" borderId="28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3" fontId="23" fillId="0" borderId="24" xfId="0" applyNumberFormat="1" applyFont="1" applyBorder="1" applyAlignment="1">
      <alignment horizontal="center"/>
    </xf>
    <xf numFmtId="0" fontId="19" fillId="0" borderId="26" xfId="0" applyFont="1" applyBorder="1"/>
    <xf numFmtId="3" fontId="23" fillId="0" borderId="5" xfId="0" applyNumberFormat="1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19" fillId="0" borderId="21" xfId="0" applyFont="1" applyBorder="1"/>
    <xf numFmtId="3" fontId="20" fillId="0" borderId="22" xfId="0" applyNumberFormat="1" applyFont="1" applyBorder="1"/>
    <xf numFmtId="0" fontId="23" fillId="0" borderId="5" xfId="0" applyFont="1" applyBorder="1" applyAlignment="1">
      <alignment horizontal="center"/>
    </xf>
    <xf numFmtId="3" fontId="20" fillId="0" borderId="22" xfId="0" applyNumberFormat="1" applyFont="1" applyBorder="1" applyAlignment="1">
      <alignment horizontal="center" vertical="center"/>
    </xf>
    <xf numFmtId="0" fontId="19" fillId="0" borderId="22" xfId="0" applyFont="1" applyBorder="1"/>
    <xf numFmtId="3" fontId="25" fillId="3" borderId="25" xfId="3" applyNumberFormat="1" applyFont="1" applyBorder="1" applyAlignment="1">
      <alignment horizontal="center"/>
    </xf>
    <xf numFmtId="3" fontId="25" fillId="3" borderId="24" xfId="3" applyNumberFormat="1" applyFont="1" applyBorder="1" applyAlignment="1">
      <alignment horizontal="center"/>
    </xf>
    <xf numFmtId="0" fontId="20" fillId="0" borderId="22" xfId="0" applyFont="1" applyBorder="1"/>
    <xf numFmtId="0" fontId="28" fillId="0" borderId="2" xfId="0" applyFont="1" applyBorder="1"/>
    <xf numFmtId="0" fontId="10" fillId="0" borderId="18" xfId="0" applyFont="1" applyFill="1" applyBorder="1" applyAlignment="1">
      <alignment horizontal="right"/>
    </xf>
    <xf numFmtId="164" fontId="9" fillId="0" borderId="18" xfId="1" applyNumberFormat="1" applyFont="1" applyBorder="1" applyAlignment="1">
      <alignment horizontal="center"/>
    </xf>
    <xf numFmtId="164" fontId="9" fillId="0" borderId="18" xfId="1" applyNumberFormat="1" applyFont="1" applyBorder="1"/>
    <xf numFmtId="3" fontId="30" fillId="0" borderId="25" xfId="0" applyNumberFormat="1" applyFont="1" applyBorder="1" applyAlignment="1">
      <alignment horizontal="center"/>
    </xf>
    <xf numFmtId="3" fontId="30" fillId="0" borderId="26" xfId="0" applyNumberFormat="1" applyFont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3" fontId="25" fillId="4" borderId="25" xfId="3" applyNumberFormat="1" applyFont="1" applyFill="1" applyBorder="1" applyAlignment="1">
      <alignment horizontal="center"/>
    </xf>
    <xf numFmtId="3" fontId="29" fillId="4" borderId="28" xfId="0" applyNumberFormat="1" applyFont="1" applyFill="1" applyBorder="1" applyAlignment="1">
      <alignment horizontal="center"/>
    </xf>
    <xf numFmtId="3" fontId="25" fillId="4" borderId="24" xfId="3" applyNumberFormat="1" applyFont="1" applyFill="1" applyBorder="1" applyAlignment="1">
      <alignment horizontal="center"/>
    </xf>
    <xf numFmtId="0" fontId="5" fillId="0" borderId="0" xfId="0" applyFont="1" applyBorder="1"/>
    <xf numFmtId="0" fontId="4" fillId="0" borderId="29" xfId="0" applyFont="1" applyFill="1" applyBorder="1" applyAlignment="1"/>
    <xf numFmtId="0" fontId="3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left"/>
    </xf>
    <xf numFmtId="3" fontId="5" fillId="0" borderId="29" xfId="0" applyNumberFormat="1" applyFont="1" applyFill="1" applyBorder="1" applyAlignment="1"/>
    <xf numFmtId="0" fontId="5" fillId="0" borderId="29" xfId="0" applyFont="1" applyBorder="1"/>
    <xf numFmtId="0" fontId="5" fillId="0" borderId="29" xfId="0" applyFont="1" applyFill="1" applyBorder="1" applyAlignment="1"/>
    <xf numFmtId="0" fontId="3" fillId="0" borderId="30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3" fontId="5" fillId="0" borderId="29" xfId="2" applyNumberFormat="1" applyFont="1" applyBorder="1" applyAlignment="1">
      <alignment horizontal="right"/>
    </xf>
    <xf numFmtId="0" fontId="3" fillId="0" borderId="29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5" fillId="0" borderId="29" xfId="2" applyNumberFormat="1" applyFont="1" applyBorder="1" applyAlignment="1"/>
    <xf numFmtId="164" fontId="5" fillId="0" borderId="14" xfId="1" applyNumberFormat="1" applyFont="1" applyFill="1" applyBorder="1" applyAlignment="1">
      <alignment horizontal="right"/>
    </xf>
    <xf numFmtId="164" fontId="9" fillId="0" borderId="0" xfId="0" applyNumberFormat="1" applyFont="1"/>
    <xf numFmtId="3" fontId="31" fillId="0" borderId="26" xfId="0" applyNumberFormat="1" applyFont="1" applyBorder="1" applyAlignment="1">
      <alignment horizontal="center"/>
    </xf>
    <xf numFmtId="3" fontId="31" fillId="0" borderId="25" xfId="0" applyNumberFormat="1" applyFont="1" applyBorder="1" applyAlignment="1">
      <alignment horizontal="center"/>
    </xf>
    <xf numFmtId="3" fontId="33" fillId="0" borderId="26" xfId="0" applyNumberFormat="1" applyFont="1" applyBorder="1" applyAlignment="1">
      <alignment horizontal="center"/>
    </xf>
    <xf numFmtId="0" fontId="3" fillId="0" borderId="0" xfId="4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64" fontId="0" fillId="0" borderId="0" xfId="0" applyNumberFormat="1"/>
    <xf numFmtId="14" fontId="0" fillId="0" borderId="8" xfId="0" applyNumberFormat="1" applyBorder="1"/>
    <xf numFmtId="0" fontId="2" fillId="0" borderId="0" xfId="0" applyFont="1" applyFill="1" applyAlignment="1">
      <alignment horizontal="center"/>
    </xf>
    <xf numFmtId="14" fontId="0" fillId="0" borderId="0" xfId="0" applyNumberFormat="1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7" fontId="5" fillId="0" borderId="14" xfId="2" applyNumberFormat="1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3" fontId="35" fillId="0" borderId="25" xfId="0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31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left" vertical="center"/>
    </xf>
    <xf numFmtId="3" fontId="35" fillId="0" borderId="26" xfId="0" applyNumberFormat="1" applyFont="1" applyBorder="1" applyAlignment="1">
      <alignment horizontal="center"/>
    </xf>
    <xf numFmtId="164" fontId="5" fillId="0" borderId="29" xfId="1" applyNumberFormat="1" applyFont="1" applyFill="1" applyBorder="1" applyAlignment="1"/>
    <xf numFmtId="164" fontId="5" fillId="0" borderId="29" xfId="1" applyNumberFormat="1" applyFont="1" applyFill="1" applyBorder="1" applyAlignment="1">
      <alignment horizontal="right"/>
    </xf>
    <xf numFmtId="3" fontId="0" fillId="0" borderId="0" xfId="0" applyNumberFormat="1" applyAlignment="1">
      <alignment horizontal="center" vertical="center"/>
    </xf>
    <xf numFmtId="3" fontId="5" fillId="0" borderId="14" xfId="0" applyNumberFormat="1" applyFont="1" applyFill="1" applyBorder="1" applyAlignment="1">
      <alignment horizontal="right"/>
    </xf>
    <xf numFmtId="3" fontId="36" fillId="0" borderId="14" xfId="0" applyNumberFormat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39" fillId="0" borderId="26" xfId="0" applyNumberFormat="1" applyFont="1" applyBorder="1" applyAlignment="1">
      <alignment horizontal="center"/>
    </xf>
    <xf numFmtId="3" fontId="40" fillId="0" borderId="26" xfId="0" applyNumberFormat="1" applyFont="1" applyBorder="1" applyAlignment="1">
      <alignment horizontal="center"/>
    </xf>
    <xf numFmtId="3" fontId="40" fillId="0" borderId="25" xfId="0" applyNumberFormat="1" applyFont="1" applyBorder="1" applyAlignment="1">
      <alignment horizontal="center"/>
    </xf>
    <xf numFmtId="3" fontId="41" fillId="0" borderId="14" xfId="0" applyNumberFormat="1" applyFont="1" applyFill="1" applyBorder="1" applyAlignment="1">
      <alignment horizontal="right"/>
    </xf>
    <xf numFmtId="3" fontId="32" fillId="0" borderId="14" xfId="0" applyNumberFormat="1" applyFont="1" applyFill="1" applyBorder="1" applyAlignment="1">
      <alignment horizontal="right"/>
    </xf>
    <xf numFmtId="3" fontId="42" fillId="0" borderId="0" xfId="0" applyNumberFormat="1" applyFont="1" applyFill="1" applyBorder="1" applyAlignment="1"/>
    <xf numFmtId="164" fontId="5" fillId="0" borderId="0" xfId="1" applyNumberFormat="1" applyFont="1" applyFill="1" applyBorder="1" applyAlignment="1">
      <alignment vertical="center"/>
    </xf>
    <xf numFmtId="3" fontId="43" fillId="0" borderId="14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42" fillId="0" borderId="14" xfId="2" applyNumberFormat="1" applyFont="1" applyFill="1" applyBorder="1" applyAlignment="1">
      <alignment horizontal="center"/>
    </xf>
    <xf numFmtId="0" fontId="44" fillId="0" borderId="14" xfId="2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</cellXfs>
  <cellStyles count="5">
    <cellStyle name="Calculation" xfId="3" builtinId="22"/>
    <cellStyle name="Comma" xfId="1" builtinId="3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 xr3:uid="{AEA406A1-0E4B-5B11-9CD5-51D6E497D94C}">
      <selection activeCell="I8" sqref="I8"/>
    </sheetView>
  </sheetViews>
  <sheetFormatPr defaultRowHeight="15"/>
  <cols>
    <col min="1" max="1" width="17.140625" customWidth="1"/>
    <col min="2" max="2" width="13" customWidth="1"/>
    <col min="3" max="3" width="14.7109375" customWidth="1"/>
    <col min="4" max="4" width="14.5703125" customWidth="1"/>
    <col min="5" max="5" width="15.28515625" customWidth="1"/>
    <col min="7" max="7" width="14.7109375" customWidth="1"/>
    <col min="8" max="8" width="14.140625" customWidth="1"/>
    <col min="9" max="9" width="14.85546875" customWidth="1"/>
    <col min="10" max="10" width="14.28515625" customWidth="1"/>
    <col min="11" max="11" width="16.5703125" customWidth="1"/>
  </cols>
  <sheetData>
    <row r="1" spans="1:6" ht="15.75" thickBot="1">
      <c r="A1" s="224" t="s">
        <v>0</v>
      </c>
      <c r="B1" s="224"/>
      <c r="C1" s="224"/>
      <c r="D1" s="224"/>
      <c r="E1" s="224"/>
      <c r="F1" s="3"/>
    </row>
    <row r="2" spans="1:6">
      <c r="A2" s="4"/>
      <c r="B2" s="5"/>
      <c r="C2" s="16" t="s">
        <v>1</v>
      </c>
      <c r="D2" s="16" t="s">
        <v>2</v>
      </c>
      <c r="E2" s="17" t="s">
        <v>3</v>
      </c>
      <c r="F2" s="3"/>
    </row>
    <row r="3" spans="1:6">
      <c r="A3" s="6" t="s">
        <v>4</v>
      </c>
      <c r="B3" s="197">
        <v>43099</v>
      </c>
      <c r="C3" s="198"/>
      <c r="D3" s="198"/>
      <c r="E3" s="199"/>
      <c r="F3" s="3"/>
    </row>
    <row r="4" spans="1:6">
      <c r="A4" s="6" t="s">
        <v>5</v>
      </c>
      <c r="B4" s="197">
        <v>43100</v>
      </c>
      <c r="C4" s="198"/>
      <c r="D4" s="198"/>
      <c r="E4" s="200"/>
      <c r="F4" s="3"/>
    </row>
    <row r="5" spans="1:6">
      <c r="A5" s="6" t="s">
        <v>6</v>
      </c>
      <c r="B5" s="197">
        <v>43101</v>
      </c>
      <c r="C5" s="198"/>
      <c r="D5" s="198"/>
      <c r="E5" s="200"/>
      <c r="F5" s="3"/>
    </row>
    <row r="6" spans="1:6">
      <c r="A6" s="6" t="s">
        <v>7</v>
      </c>
      <c r="B6" s="197">
        <v>43102</v>
      </c>
      <c r="C6" s="198"/>
      <c r="D6" s="198"/>
      <c r="E6" s="200"/>
      <c r="F6" s="3"/>
    </row>
    <row r="7" spans="1:6" ht="15.75" thickBot="1">
      <c r="A7" s="221"/>
      <c r="B7" s="221"/>
      <c r="C7" s="198"/>
      <c r="D7" s="198"/>
      <c r="E7" s="201">
        <f>SUM(E3:E6)</f>
        <v>0</v>
      </c>
      <c r="F7" s="3"/>
    </row>
    <row r="8" spans="1:6">
      <c r="A8" s="4"/>
      <c r="B8" s="5"/>
      <c r="C8" s="16" t="s">
        <v>1</v>
      </c>
      <c r="D8" s="16" t="s">
        <v>2</v>
      </c>
      <c r="E8" s="17" t="s">
        <v>3</v>
      </c>
      <c r="F8" s="3"/>
    </row>
    <row r="9" spans="1:6">
      <c r="A9" s="6" t="s">
        <v>8</v>
      </c>
      <c r="B9" s="197">
        <v>42734</v>
      </c>
      <c r="C9" s="198">
        <v>25327</v>
      </c>
      <c r="D9" s="198">
        <v>23433</v>
      </c>
      <c r="E9" s="199">
        <f>SUM(C9:D9)</f>
        <v>48760</v>
      </c>
      <c r="F9" s="3"/>
    </row>
    <row r="10" spans="1:6">
      <c r="A10" s="6" t="s">
        <v>4</v>
      </c>
      <c r="B10" s="197">
        <v>42735</v>
      </c>
      <c r="C10" s="198">
        <v>19418</v>
      </c>
      <c r="D10" s="198">
        <v>18560</v>
      </c>
      <c r="E10" s="200">
        <f>SUM(C10:D10)</f>
        <v>37978</v>
      </c>
      <c r="F10" s="3"/>
    </row>
    <row r="11" spans="1:6">
      <c r="A11" s="6" t="s">
        <v>5</v>
      </c>
      <c r="B11" s="197">
        <v>42736</v>
      </c>
      <c r="C11" s="198">
        <v>18993</v>
      </c>
      <c r="D11" s="198">
        <v>26707</v>
      </c>
      <c r="E11" s="200">
        <f>SUM(C11:D11)</f>
        <v>45700</v>
      </c>
      <c r="F11" s="3"/>
    </row>
    <row r="12" spans="1:6">
      <c r="A12" s="6" t="s">
        <v>6</v>
      </c>
      <c r="B12" s="197">
        <v>42737</v>
      </c>
      <c r="C12" s="198">
        <v>20481</v>
      </c>
      <c r="D12" s="198">
        <v>28764</v>
      </c>
      <c r="E12" s="200">
        <f>SUM(C12:D12)</f>
        <v>49245</v>
      </c>
      <c r="F12" s="3"/>
    </row>
    <row r="13" spans="1:6" ht="15.75" thickBot="1">
      <c r="A13" s="221"/>
      <c r="B13" s="221"/>
      <c r="C13" s="198">
        <f>SUM(C9:C12)</f>
        <v>84219</v>
      </c>
      <c r="D13" s="198">
        <f>SUM(D9:D12)</f>
        <v>97464</v>
      </c>
      <c r="E13" s="201">
        <f>SUM(C13:D13)</f>
        <v>181683</v>
      </c>
      <c r="F13" s="3"/>
    </row>
    <row r="14" spans="1:6">
      <c r="A14" s="4"/>
      <c r="B14" s="5"/>
      <c r="C14" s="16" t="s">
        <v>1</v>
      </c>
      <c r="D14" s="16" t="s">
        <v>2</v>
      </c>
      <c r="E14" s="17" t="s">
        <v>3</v>
      </c>
      <c r="F14" s="3"/>
    </row>
    <row r="15" spans="1:6">
      <c r="A15" s="6" t="s">
        <v>8</v>
      </c>
      <c r="B15" s="7">
        <v>42368</v>
      </c>
      <c r="C15" s="10">
        <v>25571</v>
      </c>
      <c r="D15" s="10">
        <v>19826</v>
      </c>
      <c r="E15" s="11">
        <f>SUM(C15:D15)</f>
        <v>45397</v>
      </c>
      <c r="F15" s="3"/>
    </row>
    <row r="16" spans="1:6">
      <c r="A16" s="6" t="s">
        <v>4</v>
      </c>
      <c r="B16" s="7">
        <v>42369</v>
      </c>
      <c r="C16" s="10">
        <v>22639</v>
      </c>
      <c r="D16" s="10">
        <v>16375</v>
      </c>
      <c r="E16" s="11">
        <f>D16+C16</f>
        <v>39014</v>
      </c>
      <c r="F16" s="3"/>
    </row>
    <row r="17" spans="1:11">
      <c r="A17" s="6" t="s">
        <v>5</v>
      </c>
      <c r="B17" s="7">
        <v>42370</v>
      </c>
      <c r="C17" s="10">
        <v>20554</v>
      </c>
      <c r="D17" s="10">
        <v>21459</v>
      </c>
      <c r="E17" s="11">
        <f>D17+C17</f>
        <v>42013</v>
      </c>
      <c r="F17" s="3"/>
    </row>
    <row r="18" spans="1:11">
      <c r="A18" s="6" t="s">
        <v>6</v>
      </c>
      <c r="B18" s="1">
        <v>42371</v>
      </c>
      <c r="C18" s="12">
        <v>21388</v>
      </c>
      <c r="D18" s="12">
        <v>31127</v>
      </c>
      <c r="E18" s="13">
        <f>D18+C18</f>
        <v>52515</v>
      </c>
      <c r="F18" s="3"/>
    </row>
    <row r="19" spans="1:11" ht="15.75" thickBot="1">
      <c r="A19" s="8"/>
      <c r="B19" s="9"/>
      <c r="C19" s="14">
        <f>SUM(C15:C18)</f>
        <v>90152</v>
      </c>
      <c r="D19" s="14">
        <f>SUM(D15:D18)</f>
        <v>88787</v>
      </c>
      <c r="E19" s="15">
        <f>SUM(E15:E18)</f>
        <v>178939</v>
      </c>
      <c r="F19" s="3"/>
    </row>
    <row r="20" spans="1:11" ht="15.75" thickBot="1">
      <c r="A20" s="4"/>
      <c r="B20" s="5"/>
      <c r="C20" s="16" t="s">
        <v>1</v>
      </c>
      <c r="D20" s="16" t="s">
        <v>2</v>
      </c>
      <c r="E20" s="17" t="s">
        <v>3</v>
      </c>
      <c r="F20" s="3"/>
    </row>
    <row r="21" spans="1:11">
      <c r="A21" s="6" t="s">
        <v>9</v>
      </c>
      <c r="B21" s="7">
        <v>42002</v>
      </c>
      <c r="C21" s="10">
        <v>15545</v>
      </c>
      <c r="D21" s="10">
        <v>14792</v>
      </c>
      <c r="E21" s="11">
        <f>D21+C21</f>
        <v>30337</v>
      </c>
      <c r="F21" s="3"/>
      <c r="G21" s="4"/>
      <c r="H21" s="5"/>
      <c r="I21" s="16" t="s">
        <v>1</v>
      </c>
      <c r="J21" s="16" t="s">
        <v>2</v>
      </c>
      <c r="K21" s="17" t="s">
        <v>3</v>
      </c>
    </row>
    <row r="22" spans="1:11">
      <c r="A22" s="6" t="s">
        <v>7</v>
      </c>
      <c r="B22" s="7">
        <v>42003</v>
      </c>
      <c r="C22" s="10">
        <v>15688</v>
      </c>
      <c r="D22" s="10">
        <v>14576</v>
      </c>
      <c r="E22" s="11">
        <f>D22+C22</f>
        <v>30264</v>
      </c>
      <c r="F22" s="3"/>
      <c r="G22" s="6" t="s">
        <v>8</v>
      </c>
      <c r="H22" s="7">
        <v>42006</v>
      </c>
      <c r="I22" s="10">
        <v>22969</v>
      </c>
      <c r="J22" s="10">
        <v>25764</v>
      </c>
      <c r="K22" s="11">
        <f>J22+I22</f>
        <v>48733</v>
      </c>
    </row>
    <row r="23" spans="1:11">
      <c r="A23" s="6" t="s">
        <v>10</v>
      </c>
      <c r="B23" s="7">
        <v>42004</v>
      </c>
      <c r="C23" s="10">
        <v>22110</v>
      </c>
      <c r="D23" s="10">
        <v>15893</v>
      </c>
      <c r="E23" s="11">
        <f>D23+C23</f>
        <v>38003</v>
      </c>
      <c r="F23" s="3"/>
      <c r="G23" s="6" t="s">
        <v>4</v>
      </c>
      <c r="H23" s="7">
        <v>42007</v>
      </c>
      <c r="I23" s="10">
        <v>17930</v>
      </c>
      <c r="J23" s="10">
        <v>23451</v>
      </c>
      <c r="K23" s="11">
        <f>J23+I23</f>
        <v>41381</v>
      </c>
    </row>
    <row r="24" spans="1:11" ht="15.75" thickBot="1">
      <c r="A24" s="6" t="s">
        <v>11</v>
      </c>
      <c r="B24" s="1">
        <v>42005</v>
      </c>
      <c r="C24" s="12">
        <v>18321</v>
      </c>
      <c r="D24" s="12">
        <v>18786</v>
      </c>
      <c r="E24" s="13">
        <f>D24+C24</f>
        <v>37107</v>
      </c>
      <c r="F24" s="3"/>
      <c r="G24" s="8"/>
      <c r="H24" s="9"/>
      <c r="I24" s="14">
        <f>SUM(I22:I23)</f>
        <v>40899</v>
      </c>
      <c r="J24" s="14"/>
      <c r="K24" s="15">
        <f>SUM(K22:K23)</f>
        <v>90114</v>
      </c>
    </row>
    <row r="25" spans="1:11" ht="15.75" thickBot="1">
      <c r="A25" s="8"/>
      <c r="B25" s="9"/>
      <c r="C25" s="14">
        <f>SUM(C21:C24)</f>
        <v>71664</v>
      </c>
      <c r="D25" s="14">
        <f>SUM(D21:D24)</f>
        <v>64047</v>
      </c>
      <c r="E25" s="15">
        <f>SUM(E21:E24)</f>
        <v>135711</v>
      </c>
      <c r="F25" s="3"/>
    </row>
    <row r="26" spans="1:11">
      <c r="A26" s="221"/>
      <c r="B26" s="221"/>
      <c r="C26" s="221"/>
      <c r="D26" s="221"/>
      <c r="E26" s="221"/>
      <c r="F26" s="3"/>
    </row>
    <row r="27" spans="1:11" ht="15.75" thickBot="1">
      <c r="A27" s="2"/>
      <c r="B27" s="2"/>
      <c r="C27" s="2"/>
      <c r="D27" s="2"/>
      <c r="E27" s="2"/>
      <c r="F27" s="3"/>
    </row>
    <row r="28" spans="1:11">
      <c r="A28" s="4"/>
      <c r="B28" s="5"/>
      <c r="C28" s="16" t="s">
        <v>1</v>
      </c>
      <c r="D28" s="16" t="s">
        <v>2</v>
      </c>
      <c r="E28" s="17" t="s">
        <v>3</v>
      </c>
      <c r="F28" s="3"/>
    </row>
    <row r="29" spans="1:11" ht="15.75" thickBot="1">
      <c r="A29" s="6" t="s">
        <v>5</v>
      </c>
      <c r="B29" s="7">
        <v>41637</v>
      </c>
      <c r="C29" s="10">
        <v>17534</v>
      </c>
      <c r="D29" s="10">
        <v>19259</v>
      </c>
      <c r="E29" s="11">
        <f>D29+C29</f>
        <v>36793</v>
      </c>
      <c r="F29" s="3"/>
    </row>
    <row r="30" spans="1:11">
      <c r="A30" s="6" t="s">
        <v>6</v>
      </c>
      <c r="B30" s="7">
        <v>41638</v>
      </c>
      <c r="C30" s="10">
        <v>20560</v>
      </c>
      <c r="D30" s="10">
        <v>20291</v>
      </c>
      <c r="E30" s="11">
        <f>D30+C30</f>
        <v>40851</v>
      </c>
      <c r="F30" s="3"/>
      <c r="G30" s="4"/>
      <c r="H30" s="5"/>
      <c r="I30" s="16" t="s">
        <v>1</v>
      </c>
      <c r="J30" s="16" t="s">
        <v>2</v>
      </c>
      <c r="K30" s="17" t="s">
        <v>3</v>
      </c>
    </row>
    <row r="31" spans="1:11">
      <c r="A31" s="6" t="s">
        <v>7</v>
      </c>
      <c r="B31" s="7">
        <v>41639</v>
      </c>
      <c r="C31" s="10">
        <v>18602</v>
      </c>
      <c r="D31" s="10">
        <v>15512</v>
      </c>
      <c r="E31" s="10">
        <f>D31+C31</f>
        <v>34114</v>
      </c>
      <c r="F31" s="18"/>
      <c r="G31" s="6" t="s">
        <v>8</v>
      </c>
      <c r="H31" s="7">
        <v>41642</v>
      </c>
      <c r="I31" s="10">
        <v>24742</v>
      </c>
      <c r="J31" s="10">
        <v>23509</v>
      </c>
      <c r="K31" s="11">
        <f>J31+I31</f>
        <v>48251</v>
      </c>
    </row>
    <row r="32" spans="1:11">
      <c r="A32" s="6" t="s">
        <v>10</v>
      </c>
      <c r="B32" s="1">
        <v>41640</v>
      </c>
      <c r="C32" s="12">
        <v>16710</v>
      </c>
      <c r="D32" s="12">
        <v>20896</v>
      </c>
      <c r="E32" s="13">
        <f>D32+C32</f>
        <v>37606</v>
      </c>
      <c r="F32" s="3"/>
      <c r="G32" s="6" t="s">
        <v>4</v>
      </c>
      <c r="H32" s="7">
        <v>41643</v>
      </c>
      <c r="I32" s="10">
        <v>15143</v>
      </c>
      <c r="J32" s="10">
        <v>17231</v>
      </c>
      <c r="K32" s="11">
        <f>J32+I32</f>
        <v>32374</v>
      </c>
    </row>
    <row r="33" spans="1:11" ht="15.75" thickBot="1">
      <c r="A33" s="8"/>
      <c r="B33" s="9"/>
      <c r="C33" s="14">
        <f>SUM(C29:C32)</f>
        <v>73406</v>
      </c>
      <c r="D33" s="14">
        <f>SUM(D29:D32)</f>
        <v>75958</v>
      </c>
      <c r="E33" s="15">
        <f>SUM(E29:E32)</f>
        <v>149364</v>
      </c>
      <c r="F33" s="3"/>
      <c r="G33" s="8"/>
      <c r="H33" s="9"/>
      <c r="I33" s="14">
        <f>SUM(I31:I32)</f>
        <v>39885</v>
      </c>
      <c r="J33" s="14">
        <f>SUM(J31:J32)</f>
        <v>40740</v>
      </c>
      <c r="K33" s="15">
        <f>SUM(K31:K32)</f>
        <v>80625</v>
      </c>
    </row>
    <row r="34" spans="1:11" ht="15.75" thickBot="1">
      <c r="A34" s="2"/>
      <c r="B34" s="2"/>
      <c r="C34" s="2"/>
      <c r="D34" s="2"/>
      <c r="E34" s="2"/>
      <c r="F34" s="3"/>
    </row>
    <row r="35" spans="1:11">
      <c r="A35" s="4"/>
      <c r="B35" s="5"/>
      <c r="C35" s="16" t="s">
        <v>1</v>
      </c>
      <c r="D35" s="16" t="s">
        <v>2</v>
      </c>
      <c r="E35" s="17" t="s">
        <v>3</v>
      </c>
      <c r="G35" s="4"/>
      <c r="H35" s="5"/>
      <c r="I35" s="16" t="s">
        <v>1</v>
      </c>
      <c r="J35" s="16" t="s">
        <v>2</v>
      </c>
      <c r="K35" s="17" t="s">
        <v>3</v>
      </c>
    </row>
    <row r="36" spans="1:11">
      <c r="A36" s="6" t="s">
        <v>5</v>
      </c>
      <c r="B36" s="7">
        <v>41273</v>
      </c>
      <c r="C36" s="20">
        <v>19455</v>
      </c>
      <c r="D36" s="20">
        <v>20638</v>
      </c>
      <c r="E36" s="19">
        <f>D36+C36</f>
        <v>40093</v>
      </c>
      <c r="G36" s="6" t="s">
        <v>8</v>
      </c>
      <c r="H36" s="7">
        <v>41271</v>
      </c>
      <c r="I36" s="10">
        <v>24088</v>
      </c>
      <c r="J36" s="10">
        <v>18901</v>
      </c>
      <c r="K36" s="11">
        <f>J36+I36</f>
        <v>42989</v>
      </c>
    </row>
    <row r="37" spans="1:11">
      <c r="A37" s="6" t="s">
        <v>6</v>
      </c>
      <c r="B37" s="7">
        <v>41274</v>
      </c>
      <c r="C37" s="10">
        <v>16019</v>
      </c>
      <c r="D37" s="10">
        <v>15147</v>
      </c>
      <c r="E37" s="11">
        <f>D37+C37</f>
        <v>31166</v>
      </c>
      <c r="G37" s="6" t="s">
        <v>4</v>
      </c>
      <c r="H37" s="7">
        <v>41272</v>
      </c>
      <c r="I37" s="10">
        <v>22789</v>
      </c>
      <c r="J37" s="10">
        <v>20449</v>
      </c>
      <c r="K37" s="11">
        <f>J37+I37</f>
        <v>43238</v>
      </c>
    </row>
    <row r="38" spans="1:11" ht="15.75" thickBot="1">
      <c r="A38" s="6" t="s">
        <v>7</v>
      </c>
      <c r="B38" s="7">
        <v>41275</v>
      </c>
      <c r="C38" s="21">
        <v>14396</v>
      </c>
      <c r="D38" s="21">
        <v>23625</v>
      </c>
      <c r="E38" s="11">
        <f>D38+C38</f>
        <v>38021</v>
      </c>
      <c r="G38" s="8"/>
      <c r="H38" s="9"/>
      <c r="I38" s="14">
        <f>SUM(I36:I37)</f>
        <v>46877</v>
      </c>
      <c r="J38" s="14">
        <f>SUM(J36:J37)</f>
        <v>39350</v>
      </c>
      <c r="K38" s="15">
        <f>SUM(K36:K37)</f>
        <v>86227</v>
      </c>
    </row>
    <row r="39" spans="1:11">
      <c r="A39" s="6" t="s">
        <v>10</v>
      </c>
      <c r="B39" s="1">
        <v>41276</v>
      </c>
      <c r="C39" s="12">
        <v>16988</v>
      </c>
      <c r="D39" s="12">
        <v>18994</v>
      </c>
      <c r="E39" s="13">
        <f>D39+C39</f>
        <v>35982</v>
      </c>
    </row>
    <row r="40" spans="1:11" ht="15.75" thickBot="1">
      <c r="A40" s="8"/>
      <c r="B40" s="9"/>
      <c r="C40" s="14">
        <f>SUM(C36:C39)</f>
        <v>66858</v>
      </c>
      <c r="D40" s="14">
        <f>SUM(D36:D39)</f>
        <v>78404</v>
      </c>
      <c r="E40" s="15">
        <f>SUM(E36:E39)</f>
        <v>145262</v>
      </c>
    </row>
    <row r="41" spans="1:11" ht="15.75" thickBot="1"/>
    <row r="42" spans="1:11">
      <c r="A42" s="4"/>
      <c r="B42" s="5"/>
      <c r="C42" s="16" t="s">
        <v>1</v>
      </c>
      <c r="D42" s="16" t="s">
        <v>2</v>
      </c>
      <c r="E42" s="17" t="s">
        <v>3</v>
      </c>
    </row>
    <row r="43" spans="1:11">
      <c r="A43" s="6" t="s">
        <v>8</v>
      </c>
      <c r="B43" s="7">
        <v>40907</v>
      </c>
      <c r="C43" s="23">
        <v>23915</v>
      </c>
      <c r="D43" s="23">
        <v>21601</v>
      </c>
      <c r="E43" s="22">
        <f>D43+C43</f>
        <v>45516</v>
      </c>
    </row>
    <row r="44" spans="1:11">
      <c r="A44" s="6" t="s">
        <v>4</v>
      </c>
      <c r="B44" s="7">
        <v>40908</v>
      </c>
      <c r="C44" s="10">
        <v>15386</v>
      </c>
      <c r="D44" s="10">
        <v>16722</v>
      </c>
      <c r="E44" s="11">
        <f>D44+C44</f>
        <v>32108</v>
      </c>
    </row>
    <row r="45" spans="1:11">
      <c r="A45" s="6" t="s">
        <v>5</v>
      </c>
      <c r="B45" s="7">
        <v>40909</v>
      </c>
      <c r="C45" s="10">
        <v>14546</v>
      </c>
      <c r="D45" s="10">
        <v>22770</v>
      </c>
      <c r="E45" s="11">
        <f>D45+C45</f>
        <v>37316</v>
      </c>
    </row>
    <row r="46" spans="1:11">
      <c r="A46" s="6" t="s">
        <v>6</v>
      </c>
      <c r="B46" s="1">
        <v>40910</v>
      </c>
      <c r="C46" s="12">
        <v>17271</v>
      </c>
      <c r="D46" s="12">
        <v>24361</v>
      </c>
      <c r="E46" s="13">
        <f>D46+C46</f>
        <v>41632</v>
      </c>
    </row>
    <row r="47" spans="1:11" ht="15.75" thickBot="1">
      <c r="A47" s="8"/>
      <c r="B47" s="9"/>
      <c r="C47" s="14">
        <f>SUM(C44:C46)</f>
        <v>47203</v>
      </c>
      <c r="D47" s="14">
        <f>SUM(D44:D46)</f>
        <v>63853</v>
      </c>
      <c r="E47" s="15">
        <f>SUM(E43:E46)</f>
        <v>156572</v>
      </c>
    </row>
    <row r="48" spans="1:11" ht="15.75" thickBot="1"/>
    <row r="49" spans="1:5">
      <c r="A49" s="4"/>
      <c r="B49" s="5"/>
      <c r="C49" s="16" t="s">
        <v>1</v>
      </c>
      <c r="D49" s="16" t="s">
        <v>2</v>
      </c>
      <c r="E49" s="17" t="s">
        <v>3</v>
      </c>
    </row>
    <row r="50" spans="1:5">
      <c r="A50" s="6" t="s">
        <v>11</v>
      </c>
      <c r="B50" s="7">
        <v>40542</v>
      </c>
      <c r="C50" s="10">
        <v>16339</v>
      </c>
      <c r="D50" s="10">
        <v>14996</v>
      </c>
      <c r="E50" s="11">
        <f>D50+C50</f>
        <v>31335</v>
      </c>
    </row>
    <row r="51" spans="1:5">
      <c r="A51" s="6" t="s">
        <v>8</v>
      </c>
      <c r="B51" s="7">
        <v>40543</v>
      </c>
      <c r="C51" s="10">
        <v>14886</v>
      </c>
      <c r="D51" s="10">
        <v>14244</v>
      </c>
      <c r="E51" s="11">
        <f>D51+C51</f>
        <v>29130</v>
      </c>
    </row>
    <row r="52" spans="1:5">
      <c r="A52" s="6" t="s">
        <v>4</v>
      </c>
      <c r="B52" s="7">
        <v>40544</v>
      </c>
      <c r="C52" s="10">
        <v>12574</v>
      </c>
      <c r="D52" s="10">
        <v>19292</v>
      </c>
      <c r="E52" s="11">
        <f>D52+C52</f>
        <v>31866</v>
      </c>
    </row>
    <row r="53" spans="1:5">
      <c r="A53" s="6" t="s">
        <v>5</v>
      </c>
      <c r="B53" s="1">
        <v>40545</v>
      </c>
      <c r="C53" s="12">
        <v>16558</v>
      </c>
      <c r="D53" s="12">
        <v>24339</v>
      </c>
      <c r="E53" s="13">
        <f>D53+C53</f>
        <v>40897</v>
      </c>
    </row>
    <row r="54" spans="1:5" ht="15.75" thickBot="1">
      <c r="A54" s="8"/>
      <c r="B54" s="9"/>
      <c r="C54" s="14">
        <f>SUM(C50:C53)</f>
        <v>60357</v>
      </c>
      <c r="D54" s="14">
        <f>SUM(D50:D53)</f>
        <v>72871</v>
      </c>
      <c r="E54" s="15">
        <f>SUM(E50:E53)</f>
        <v>133228</v>
      </c>
    </row>
  </sheetData>
  <mergeCells count="1">
    <mergeCell ref="A1:E1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4"/>
  <sheetViews>
    <sheetView topLeftCell="A119" workbookViewId="0" xr3:uid="{7BE570AB-09E9-518F-B8F7-3F91B7162CA9}">
      <selection activeCell="B123" sqref="B123"/>
    </sheetView>
  </sheetViews>
  <sheetFormatPr defaultRowHeight="15"/>
  <cols>
    <col min="1" max="1" width="18.28515625" customWidth="1"/>
    <col min="2" max="2" width="18.5703125" customWidth="1"/>
    <col min="3" max="3" width="18.140625" customWidth="1"/>
    <col min="4" max="5" width="18.42578125" customWidth="1"/>
  </cols>
  <sheetData>
    <row r="1" spans="1:5">
      <c r="A1" s="226" t="s">
        <v>436</v>
      </c>
      <c r="B1" s="226"/>
      <c r="C1" s="226"/>
      <c r="D1" s="226"/>
      <c r="E1" s="226"/>
    </row>
    <row r="2" spans="1:5" ht="15.75" thickBot="1">
      <c r="A2" s="102" t="s">
        <v>437</v>
      </c>
      <c r="B2" s="102" t="s">
        <v>438</v>
      </c>
      <c r="C2" s="101" t="s">
        <v>439</v>
      </c>
      <c r="D2" s="101" t="s">
        <v>440</v>
      </c>
      <c r="E2" s="101" t="s">
        <v>441</v>
      </c>
    </row>
    <row r="3" spans="1:5">
      <c r="A3" t="s">
        <v>8</v>
      </c>
      <c r="B3" s="99">
        <v>40914</v>
      </c>
      <c r="C3" s="2">
        <v>18018</v>
      </c>
      <c r="D3" s="2">
        <v>14016</v>
      </c>
      <c r="E3" s="2">
        <f>SUM(C3:D3)</f>
        <v>32034</v>
      </c>
    </row>
    <row r="4" spans="1:5">
      <c r="A4" t="s">
        <v>4</v>
      </c>
      <c r="B4" s="99">
        <v>40915</v>
      </c>
      <c r="C4" s="2">
        <v>12882</v>
      </c>
      <c r="D4" s="2">
        <v>14477</v>
      </c>
      <c r="E4" s="2">
        <f>SUM(C4:D4)</f>
        <v>27359</v>
      </c>
    </row>
    <row r="5" spans="1:5">
      <c r="A5" t="s">
        <v>5</v>
      </c>
      <c r="B5" s="99">
        <v>40916</v>
      </c>
      <c r="C5" s="2">
        <v>14489</v>
      </c>
      <c r="D5" s="2">
        <v>20089</v>
      </c>
      <c r="E5" s="2">
        <f>SUM(C5:D5)</f>
        <v>34578</v>
      </c>
    </row>
    <row r="6" spans="1:5">
      <c r="C6" s="2"/>
      <c r="D6" s="2"/>
      <c r="E6" s="2"/>
    </row>
    <row r="7" spans="1:5">
      <c r="A7" t="s">
        <v>8</v>
      </c>
      <c r="B7" s="99">
        <v>40921</v>
      </c>
      <c r="C7" s="2">
        <v>23853</v>
      </c>
      <c r="D7" s="2">
        <v>14699</v>
      </c>
      <c r="E7" s="2">
        <f>SUM(C7:D7)</f>
        <v>38552</v>
      </c>
    </row>
    <row r="8" spans="1:5">
      <c r="A8" t="s">
        <v>4</v>
      </c>
      <c r="B8" s="99">
        <v>40922</v>
      </c>
      <c r="C8" s="2">
        <v>19566</v>
      </c>
      <c r="D8" s="2">
        <v>15272</v>
      </c>
      <c r="E8" s="2">
        <f>SUM(C8:D8)</f>
        <v>34838</v>
      </c>
    </row>
    <row r="9" spans="1:5">
      <c r="A9" t="s">
        <v>5</v>
      </c>
      <c r="B9" s="99">
        <v>40923</v>
      </c>
      <c r="C9" s="2">
        <v>15787</v>
      </c>
      <c r="D9" s="2">
        <v>21434</v>
      </c>
      <c r="E9" s="2">
        <f>SUM(C9:D9)</f>
        <v>37221</v>
      </c>
    </row>
    <row r="10" spans="1:5">
      <c r="C10" s="2"/>
      <c r="D10" s="2"/>
      <c r="E10" s="2"/>
    </row>
    <row r="11" spans="1:5">
      <c r="A11" t="s">
        <v>8</v>
      </c>
      <c r="B11" s="99">
        <v>40928</v>
      </c>
      <c r="C11" s="2">
        <v>22492</v>
      </c>
      <c r="D11" s="2">
        <v>12521</v>
      </c>
      <c r="E11" s="2">
        <f>SUM(C11:D11)</f>
        <v>35013</v>
      </c>
    </row>
    <row r="12" spans="1:5">
      <c r="A12" t="s">
        <v>4</v>
      </c>
      <c r="B12" s="99">
        <v>40929</v>
      </c>
      <c r="C12" s="2">
        <v>18378</v>
      </c>
      <c r="D12" s="2">
        <v>14508</v>
      </c>
      <c r="E12" s="2">
        <f>SUM(C12:D12)</f>
        <v>32886</v>
      </c>
    </row>
    <row r="13" spans="1:5">
      <c r="A13" t="s">
        <v>5</v>
      </c>
      <c r="B13" s="99">
        <v>40930</v>
      </c>
      <c r="C13" s="2">
        <v>14021</v>
      </c>
      <c r="D13" s="2">
        <v>25180</v>
      </c>
      <c r="E13" s="2">
        <f>SUM(C13:D13)</f>
        <v>39201</v>
      </c>
    </row>
    <row r="14" spans="1:5">
      <c r="C14" s="2"/>
      <c r="D14" s="2"/>
      <c r="E14" s="2"/>
    </row>
    <row r="15" spans="1:5">
      <c r="A15" t="s">
        <v>8</v>
      </c>
      <c r="B15" s="99">
        <v>40935</v>
      </c>
      <c r="C15" s="2">
        <v>26027</v>
      </c>
      <c r="D15" s="2">
        <v>13390</v>
      </c>
      <c r="E15" s="2">
        <f>SUM(C15:D15)</f>
        <v>39417</v>
      </c>
    </row>
    <row r="16" spans="1:5">
      <c r="A16" t="s">
        <v>4</v>
      </c>
      <c r="B16" s="99">
        <v>40936</v>
      </c>
      <c r="C16" s="2">
        <v>23365</v>
      </c>
      <c r="D16" s="2">
        <v>19987</v>
      </c>
      <c r="E16" s="2">
        <f>SUM(C16:D16)</f>
        <v>43352</v>
      </c>
    </row>
    <row r="17" spans="1:5">
      <c r="A17" t="s">
        <v>5</v>
      </c>
      <c r="B17" s="99">
        <v>40937</v>
      </c>
      <c r="C17" s="2">
        <v>16476</v>
      </c>
      <c r="D17" s="2">
        <v>27477</v>
      </c>
      <c r="E17" s="2">
        <f>SUM(C17:D17)</f>
        <v>43953</v>
      </c>
    </row>
    <row r="18" spans="1:5">
      <c r="C18" s="2"/>
      <c r="D18" s="2"/>
      <c r="E18" s="2"/>
    </row>
    <row r="19" spans="1:5">
      <c r="A19" t="s">
        <v>8</v>
      </c>
      <c r="B19" s="99">
        <v>40942</v>
      </c>
      <c r="C19" s="2">
        <v>13933</v>
      </c>
      <c r="D19" s="2">
        <v>7562</v>
      </c>
      <c r="E19" s="2">
        <f>SUM(C19:D19)</f>
        <v>21495</v>
      </c>
    </row>
    <row r="20" spans="1:5">
      <c r="A20" t="s">
        <v>4</v>
      </c>
      <c r="B20" s="99">
        <v>40943</v>
      </c>
      <c r="C20" s="2">
        <v>15303</v>
      </c>
      <c r="D20" s="2">
        <v>13512</v>
      </c>
      <c r="E20" s="2">
        <f>SUM(C20:D20)</f>
        <v>28815</v>
      </c>
    </row>
    <row r="21" spans="1:5">
      <c r="A21" t="s">
        <v>5</v>
      </c>
      <c r="B21" s="99">
        <v>40944</v>
      </c>
      <c r="C21" s="2">
        <v>11699</v>
      </c>
      <c r="D21" s="2">
        <v>18779</v>
      </c>
      <c r="E21" s="2">
        <f>SUM(C21:D21)</f>
        <v>30478</v>
      </c>
    </row>
    <row r="22" spans="1:5">
      <c r="C22" s="2"/>
      <c r="D22" s="2"/>
      <c r="E22" s="2"/>
    </row>
    <row r="23" spans="1:5">
      <c r="A23" t="s">
        <v>8</v>
      </c>
      <c r="B23" s="99">
        <v>40949</v>
      </c>
      <c r="C23" s="2">
        <v>24541</v>
      </c>
      <c r="D23" s="2">
        <v>14396</v>
      </c>
      <c r="E23" s="2">
        <f>SUM(C23:D23)</f>
        <v>38937</v>
      </c>
    </row>
    <row r="24" spans="1:5">
      <c r="A24" t="s">
        <v>4</v>
      </c>
      <c r="B24" s="99">
        <v>40950</v>
      </c>
      <c r="C24" s="2">
        <v>20244</v>
      </c>
      <c r="D24" s="2">
        <v>17631</v>
      </c>
      <c r="E24" s="2">
        <f>SUM(C24:D24)</f>
        <v>37875</v>
      </c>
    </row>
    <row r="25" spans="1:5">
      <c r="A25" t="s">
        <v>5</v>
      </c>
      <c r="B25" s="99">
        <v>40951</v>
      </c>
      <c r="C25" s="2">
        <v>13913</v>
      </c>
      <c r="D25" s="2">
        <v>23545</v>
      </c>
      <c r="E25" s="2">
        <f>SUM(C25:D25)</f>
        <v>37458</v>
      </c>
    </row>
    <row r="26" spans="1:5" ht="15.75" thickBot="1">
      <c r="A26" s="147" t="s">
        <v>437</v>
      </c>
      <c r="B26" s="147" t="s">
        <v>438</v>
      </c>
      <c r="C26" s="148" t="s">
        <v>439</v>
      </c>
      <c r="D26" s="148" t="s">
        <v>440</v>
      </c>
      <c r="E26" s="148" t="s">
        <v>441</v>
      </c>
    </row>
    <row r="27" spans="1:5">
      <c r="A27" t="s">
        <v>8</v>
      </c>
      <c r="B27" s="99">
        <v>41278</v>
      </c>
      <c r="C27" s="2">
        <v>21978</v>
      </c>
      <c r="D27" s="2">
        <v>18784</v>
      </c>
      <c r="E27" s="2">
        <f>SUM(C27:D27)</f>
        <v>40762</v>
      </c>
    </row>
    <row r="28" spans="1:5">
      <c r="A28" t="s">
        <v>4</v>
      </c>
      <c r="B28" s="99">
        <v>41279</v>
      </c>
      <c r="C28" s="2">
        <v>19693</v>
      </c>
      <c r="D28" s="2">
        <v>20974</v>
      </c>
      <c r="E28" s="2">
        <f>SUM(C28:D28)</f>
        <v>40667</v>
      </c>
    </row>
    <row r="29" spans="1:5">
      <c r="A29" t="s">
        <v>5</v>
      </c>
      <c r="B29" s="99">
        <v>41280</v>
      </c>
      <c r="C29" s="2">
        <v>14410</v>
      </c>
      <c r="D29" s="2">
        <v>22826</v>
      </c>
      <c r="E29" s="2">
        <f>SUM(C29:D29)</f>
        <v>37236</v>
      </c>
    </row>
    <row r="30" spans="1:5">
      <c r="C30" s="2"/>
      <c r="D30" s="2"/>
      <c r="E30" s="2"/>
    </row>
    <row r="31" spans="1:5">
      <c r="A31" t="s">
        <v>8</v>
      </c>
      <c r="B31" s="99">
        <v>41285</v>
      </c>
      <c r="C31" s="2">
        <v>18229</v>
      </c>
      <c r="D31" s="2">
        <v>11801</v>
      </c>
      <c r="E31" s="2">
        <f>SUM(C31:D31)</f>
        <v>30030</v>
      </c>
    </row>
    <row r="32" spans="1:5">
      <c r="A32" t="s">
        <v>4</v>
      </c>
      <c r="B32" s="99">
        <v>41286</v>
      </c>
      <c r="C32" s="2">
        <v>14097</v>
      </c>
      <c r="D32" s="2">
        <v>13959</v>
      </c>
      <c r="E32" s="2">
        <f>SUM(C32:D32)</f>
        <v>28056</v>
      </c>
    </row>
    <row r="33" spans="1:5">
      <c r="A33" t="s">
        <v>5</v>
      </c>
      <c r="B33" s="99">
        <v>41287</v>
      </c>
      <c r="C33" s="2">
        <v>11664</v>
      </c>
      <c r="D33" s="2">
        <v>19754</v>
      </c>
      <c r="E33" s="2">
        <f>SUM(C33:D33)</f>
        <v>31418</v>
      </c>
    </row>
    <row r="34" spans="1:5">
      <c r="C34" s="2"/>
      <c r="D34" s="2"/>
      <c r="E34" s="2"/>
    </row>
    <row r="35" spans="1:5">
      <c r="A35" t="s">
        <v>8</v>
      </c>
      <c r="B35" s="99">
        <v>41292</v>
      </c>
      <c r="C35" s="2">
        <v>26370</v>
      </c>
      <c r="D35" s="2">
        <v>14550</v>
      </c>
      <c r="E35" s="2">
        <f>SUM(C35:D35)</f>
        <v>40920</v>
      </c>
    </row>
    <row r="36" spans="1:5">
      <c r="A36" t="s">
        <v>4</v>
      </c>
      <c r="B36" s="99">
        <v>41293</v>
      </c>
      <c r="C36" s="2">
        <v>22325</v>
      </c>
      <c r="D36" s="2">
        <v>16580</v>
      </c>
      <c r="E36" s="2">
        <f>SUM(C36:D36)</f>
        <v>38905</v>
      </c>
    </row>
    <row r="37" spans="1:5">
      <c r="A37" t="s">
        <v>5</v>
      </c>
      <c r="B37" s="99">
        <v>41294</v>
      </c>
      <c r="C37" s="2">
        <v>16091</v>
      </c>
      <c r="D37" s="2">
        <v>22154</v>
      </c>
      <c r="E37" s="2">
        <f>SUM(C37:D37)</f>
        <v>38245</v>
      </c>
    </row>
    <row r="38" spans="1:5">
      <c r="C38" s="2"/>
      <c r="D38" s="2"/>
      <c r="E38" s="2"/>
    </row>
    <row r="39" spans="1:5">
      <c r="A39" t="s">
        <v>8</v>
      </c>
      <c r="B39" s="99">
        <v>41299</v>
      </c>
      <c r="C39" s="2">
        <v>24259</v>
      </c>
      <c r="D39" s="2">
        <v>12618</v>
      </c>
      <c r="E39" s="2">
        <f>SUM(C39:D39)</f>
        <v>36877</v>
      </c>
    </row>
    <row r="40" spans="1:5">
      <c r="A40" t="s">
        <v>4</v>
      </c>
      <c r="B40" s="99">
        <v>41300</v>
      </c>
      <c r="C40" s="2">
        <v>20836</v>
      </c>
      <c r="D40" s="2">
        <v>17416</v>
      </c>
      <c r="E40" s="2">
        <f>SUM(C40:D40)</f>
        <v>38252</v>
      </c>
    </row>
    <row r="41" spans="1:5">
      <c r="A41" t="s">
        <v>5</v>
      </c>
      <c r="B41" s="99">
        <v>41301</v>
      </c>
      <c r="C41" s="2">
        <v>14275</v>
      </c>
      <c r="D41" s="2">
        <v>26230</v>
      </c>
      <c r="E41" s="2">
        <f>SUM(C41:D41)</f>
        <v>40505</v>
      </c>
    </row>
    <row r="42" spans="1:5">
      <c r="C42" s="2"/>
      <c r="D42" s="2"/>
      <c r="E42" s="2"/>
    </row>
    <row r="43" spans="1:5">
      <c r="A43" t="s">
        <v>8</v>
      </c>
      <c r="B43" s="99">
        <v>41306</v>
      </c>
      <c r="C43" s="2">
        <v>27470</v>
      </c>
      <c r="D43" s="2">
        <v>16084</v>
      </c>
      <c r="E43" s="2">
        <f>SUM(C43:D43)</f>
        <v>43554</v>
      </c>
    </row>
    <row r="44" spans="1:5">
      <c r="A44" t="s">
        <v>4</v>
      </c>
      <c r="B44" s="99">
        <v>41307</v>
      </c>
      <c r="C44" s="2">
        <v>23543</v>
      </c>
      <c r="D44" s="2">
        <v>20271</v>
      </c>
      <c r="E44" s="2">
        <f>SUM(C44:D44)</f>
        <v>43814</v>
      </c>
    </row>
    <row r="45" spans="1:5">
      <c r="A45" t="s">
        <v>5</v>
      </c>
      <c r="B45" s="99">
        <v>41308</v>
      </c>
      <c r="C45" s="2">
        <v>14258</v>
      </c>
      <c r="D45" s="2">
        <v>24307</v>
      </c>
      <c r="E45" s="2">
        <f>SUM(C45:D45)</f>
        <v>38565</v>
      </c>
    </row>
    <row r="46" spans="1:5">
      <c r="C46" s="2"/>
      <c r="D46" s="2"/>
      <c r="E46" s="2"/>
    </row>
    <row r="47" spans="1:5">
      <c r="A47" t="s">
        <v>8</v>
      </c>
      <c r="B47" s="99">
        <v>41313</v>
      </c>
      <c r="C47" s="2">
        <v>25757</v>
      </c>
      <c r="D47" s="2">
        <v>13972</v>
      </c>
      <c r="E47" s="2">
        <f>SUM(C47:D47)</f>
        <v>39729</v>
      </c>
    </row>
    <row r="48" spans="1:5">
      <c r="A48" t="s">
        <v>4</v>
      </c>
      <c r="B48" s="99">
        <v>41314</v>
      </c>
      <c r="C48" s="2">
        <v>18595</v>
      </c>
      <c r="D48" s="2">
        <v>15983</v>
      </c>
      <c r="E48" s="2">
        <f>SUM(C48:D48)</f>
        <v>34578</v>
      </c>
    </row>
    <row r="49" spans="1:5">
      <c r="A49" t="s">
        <v>5</v>
      </c>
      <c r="B49" s="99">
        <v>41315</v>
      </c>
      <c r="C49" s="2">
        <v>13735</v>
      </c>
      <c r="D49" s="2">
        <v>24911</v>
      </c>
      <c r="E49" s="2">
        <f>SUM(C49:D49)</f>
        <v>38646</v>
      </c>
    </row>
    <row r="50" spans="1:5" ht="15.75" thickBot="1">
      <c r="A50" s="147" t="s">
        <v>437</v>
      </c>
      <c r="B50" s="147" t="s">
        <v>438</v>
      </c>
      <c r="C50" s="148" t="s">
        <v>439</v>
      </c>
      <c r="D50" s="148" t="s">
        <v>440</v>
      </c>
      <c r="E50" s="148" t="s">
        <v>441</v>
      </c>
    </row>
    <row r="51" spans="1:5">
      <c r="A51" t="s">
        <v>8</v>
      </c>
      <c r="B51" s="99">
        <v>41642</v>
      </c>
      <c r="C51" s="2">
        <v>24742</v>
      </c>
      <c r="D51" s="2">
        <v>23509</v>
      </c>
      <c r="E51" s="2">
        <f>SUM(C51:D51)</f>
        <v>48251</v>
      </c>
    </row>
    <row r="52" spans="1:5">
      <c r="A52" t="s">
        <v>4</v>
      </c>
      <c r="B52" s="99">
        <v>41643</v>
      </c>
      <c r="C52" s="2">
        <v>15143</v>
      </c>
      <c r="D52" s="2">
        <v>17231</v>
      </c>
      <c r="E52" s="2">
        <f>SUM(C52:D52)</f>
        <v>32374</v>
      </c>
    </row>
    <row r="53" spans="1:5">
      <c r="A53" t="s">
        <v>5</v>
      </c>
      <c r="B53" s="99">
        <v>41644</v>
      </c>
      <c r="C53" s="2">
        <v>14668</v>
      </c>
      <c r="D53" s="2">
        <v>23652</v>
      </c>
      <c r="E53" s="2">
        <f>SUM(C53:D53)</f>
        <v>38320</v>
      </c>
    </row>
    <row r="54" spans="1:5">
      <c r="C54" s="2"/>
      <c r="D54" s="2"/>
      <c r="E54" s="2"/>
    </row>
    <row r="55" spans="1:5">
      <c r="A55" t="s">
        <v>8</v>
      </c>
      <c r="B55" s="99">
        <v>41649</v>
      </c>
      <c r="C55" s="2">
        <v>21480</v>
      </c>
      <c r="D55" s="2">
        <v>13336</v>
      </c>
      <c r="E55" s="2">
        <f>SUM(C55:D55)</f>
        <v>34816</v>
      </c>
    </row>
    <row r="56" spans="1:5">
      <c r="A56" t="s">
        <v>4</v>
      </c>
      <c r="B56" s="99">
        <v>41650</v>
      </c>
      <c r="C56" s="2">
        <v>19945</v>
      </c>
      <c r="D56" s="2">
        <v>20145</v>
      </c>
      <c r="E56" s="2">
        <f>SUM(C56:D56)</f>
        <v>40090</v>
      </c>
    </row>
    <row r="57" spans="1:5">
      <c r="A57" t="s">
        <v>5</v>
      </c>
      <c r="B57" s="99">
        <v>41651</v>
      </c>
      <c r="C57" s="2">
        <v>11783</v>
      </c>
      <c r="D57" s="2">
        <v>20478</v>
      </c>
      <c r="E57" s="2">
        <f>SUM(C57:D57)</f>
        <v>32261</v>
      </c>
    </row>
    <row r="58" spans="1:5">
      <c r="C58" s="2"/>
      <c r="D58" s="2"/>
      <c r="E58" s="2"/>
    </row>
    <row r="59" spans="1:5">
      <c r="A59" t="s">
        <v>442</v>
      </c>
      <c r="B59" s="99">
        <v>41656</v>
      </c>
      <c r="C59" s="2">
        <v>29244</v>
      </c>
      <c r="D59" s="2">
        <v>15707</v>
      </c>
      <c r="E59" s="2">
        <f>SUM(C59:D59)</f>
        <v>44951</v>
      </c>
    </row>
    <row r="60" spans="1:5">
      <c r="A60" t="s">
        <v>4</v>
      </c>
      <c r="B60" s="99">
        <v>41657</v>
      </c>
      <c r="C60" s="2">
        <v>22376</v>
      </c>
      <c r="D60" s="2">
        <v>19665</v>
      </c>
      <c r="E60" s="2">
        <f>SUM(C60:D60)</f>
        <v>42041</v>
      </c>
    </row>
    <row r="61" spans="1:5">
      <c r="A61" t="s">
        <v>5</v>
      </c>
      <c r="B61" s="99">
        <v>41658</v>
      </c>
      <c r="C61" s="2">
        <v>14603</v>
      </c>
      <c r="D61" s="2">
        <v>20893</v>
      </c>
      <c r="E61" s="2">
        <f>SUM(C61:D61)</f>
        <v>35496</v>
      </c>
    </row>
    <row r="62" spans="1:5">
      <c r="C62" s="2"/>
      <c r="D62" s="2"/>
      <c r="E62" s="2"/>
    </row>
    <row r="63" spans="1:5">
      <c r="A63" t="s">
        <v>8</v>
      </c>
      <c r="B63" s="99">
        <v>41663</v>
      </c>
      <c r="C63" s="2">
        <v>27306</v>
      </c>
      <c r="D63" s="2">
        <v>13706</v>
      </c>
      <c r="E63" s="2">
        <f>SUM(C63:D63)</f>
        <v>41012</v>
      </c>
    </row>
    <row r="64" spans="1:5">
      <c r="A64" t="s">
        <v>4</v>
      </c>
      <c r="B64" s="99">
        <v>41664</v>
      </c>
      <c r="C64" s="2">
        <v>22080</v>
      </c>
      <c r="D64" s="2">
        <v>19270</v>
      </c>
      <c r="E64" s="2">
        <f>SUM(C64:D64)</f>
        <v>41350</v>
      </c>
    </row>
    <row r="65" spans="1:5">
      <c r="A65" t="s">
        <v>5</v>
      </c>
      <c r="B65" s="99">
        <v>41665</v>
      </c>
      <c r="C65" s="2">
        <v>15513</v>
      </c>
      <c r="D65" s="2">
        <v>27002</v>
      </c>
      <c r="E65" s="2">
        <f>SUM(C65:D65)</f>
        <v>42515</v>
      </c>
    </row>
    <row r="66" spans="1:5">
      <c r="C66" s="2"/>
      <c r="D66" s="2"/>
      <c r="E66" s="2"/>
    </row>
    <row r="67" spans="1:5">
      <c r="A67" t="s">
        <v>8</v>
      </c>
      <c r="B67" s="99">
        <v>41670</v>
      </c>
      <c r="C67" s="2">
        <v>20697</v>
      </c>
      <c r="D67" s="2">
        <v>11899</v>
      </c>
      <c r="E67" s="2">
        <f>SUM(C67:D67)</f>
        <v>32596</v>
      </c>
    </row>
    <row r="68" spans="1:5">
      <c r="A68" t="s">
        <v>4</v>
      </c>
      <c r="B68" s="99">
        <v>41671</v>
      </c>
      <c r="C68" s="2">
        <v>18988</v>
      </c>
      <c r="D68" s="2">
        <v>18014</v>
      </c>
      <c r="E68" s="2">
        <f>SUM(C68:D68)</f>
        <v>37002</v>
      </c>
    </row>
    <row r="69" spans="1:5">
      <c r="A69" t="s">
        <v>5</v>
      </c>
      <c r="B69" s="99">
        <v>41672</v>
      </c>
      <c r="C69" s="2">
        <v>11964</v>
      </c>
      <c r="D69" s="2">
        <v>19960</v>
      </c>
      <c r="E69" s="2">
        <f>SUM(C69:D69)</f>
        <v>31924</v>
      </c>
    </row>
    <row r="70" spans="1:5">
      <c r="C70" s="2"/>
      <c r="D70" s="2"/>
      <c r="E70" s="2"/>
    </row>
    <row r="71" spans="1:5">
      <c r="A71" t="s">
        <v>8</v>
      </c>
      <c r="B71" s="99">
        <v>41677</v>
      </c>
      <c r="C71" s="2">
        <v>23877</v>
      </c>
      <c r="D71" s="2">
        <v>12513</v>
      </c>
      <c r="E71" s="2">
        <f>SUM(C71:D71)</f>
        <v>36390</v>
      </c>
    </row>
    <row r="72" spans="1:5">
      <c r="A72" t="s">
        <v>4</v>
      </c>
      <c r="B72" s="99">
        <v>41678</v>
      </c>
      <c r="C72" s="2">
        <v>19260</v>
      </c>
      <c r="D72" s="2">
        <v>17154</v>
      </c>
      <c r="E72" s="2">
        <f>SUM(C72:D72)</f>
        <v>36414</v>
      </c>
    </row>
    <row r="73" spans="1:5">
      <c r="A73" t="s">
        <v>5</v>
      </c>
      <c r="B73" s="99">
        <v>41679</v>
      </c>
      <c r="C73" s="2">
        <v>12712</v>
      </c>
      <c r="D73" s="2">
        <v>17154</v>
      </c>
      <c r="E73" s="2">
        <f>SUM(C73:D73)</f>
        <v>29866</v>
      </c>
    </row>
    <row r="74" spans="1:5" ht="15.75" thickBot="1">
      <c r="A74" s="147" t="s">
        <v>437</v>
      </c>
      <c r="B74" s="147" t="s">
        <v>438</v>
      </c>
      <c r="C74" s="148" t="s">
        <v>439</v>
      </c>
      <c r="D74" s="148" t="s">
        <v>440</v>
      </c>
      <c r="E74" s="148" t="s">
        <v>441</v>
      </c>
    </row>
    <row r="75" spans="1:5">
      <c r="A75" t="s">
        <v>8</v>
      </c>
      <c r="B75" s="99">
        <v>42006</v>
      </c>
      <c r="C75" s="2">
        <v>22969</v>
      </c>
      <c r="D75" s="2">
        <v>25764</v>
      </c>
      <c r="E75" s="103">
        <f>SUM(C75:D75)</f>
        <v>48733</v>
      </c>
    </row>
    <row r="76" spans="1:5">
      <c r="A76" t="s">
        <v>4</v>
      </c>
      <c r="B76" s="99">
        <v>42007</v>
      </c>
      <c r="C76" s="2">
        <v>17930</v>
      </c>
      <c r="D76" s="2">
        <v>23451</v>
      </c>
      <c r="E76" s="103">
        <f t="shared" ref="E76:E77" si="0">SUM(C76:D76)</f>
        <v>41381</v>
      </c>
    </row>
    <row r="77" spans="1:5">
      <c r="A77" t="s">
        <v>5</v>
      </c>
      <c r="B77" s="99">
        <v>42008</v>
      </c>
      <c r="C77" s="2">
        <v>16167</v>
      </c>
      <c r="D77" s="2">
        <v>24185</v>
      </c>
      <c r="E77" s="103">
        <f t="shared" si="0"/>
        <v>40352</v>
      </c>
    </row>
    <row r="78" spans="1:5">
      <c r="E78" s="103"/>
    </row>
    <row r="79" spans="1:5">
      <c r="A79" t="s">
        <v>8</v>
      </c>
      <c r="B79" s="99">
        <v>42013</v>
      </c>
      <c r="C79" s="2">
        <v>22346</v>
      </c>
      <c r="D79" s="2">
        <v>15259</v>
      </c>
      <c r="E79" s="103">
        <f>SUM(C79:D79)</f>
        <v>37605</v>
      </c>
    </row>
    <row r="80" spans="1:5">
      <c r="A80" t="s">
        <v>4</v>
      </c>
      <c r="B80" s="99">
        <v>42014</v>
      </c>
      <c r="C80" s="2">
        <v>19945</v>
      </c>
      <c r="D80" s="2">
        <v>20732</v>
      </c>
      <c r="E80" s="103">
        <f>SUM(C80:D80)</f>
        <v>40677</v>
      </c>
    </row>
    <row r="81" spans="1:5">
      <c r="A81" t="s">
        <v>5</v>
      </c>
      <c r="B81" s="99">
        <v>42015</v>
      </c>
      <c r="C81" s="2">
        <v>13469</v>
      </c>
      <c r="D81" s="2">
        <v>22866</v>
      </c>
      <c r="E81" s="103">
        <f>SUM(C81:D81)</f>
        <v>36335</v>
      </c>
    </row>
    <row r="82" spans="1:5">
      <c r="E82" s="103"/>
    </row>
    <row r="83" spans="1:5">
      <c r="A83" t="s">
        <v>442</v>
      </c>
      <c r="B83" s="99">
        <v>42020</v>
      </c>
      <c r="C83" s="2">
        <v>28870</v>
      </c>
      <c r="D83" s="2">
        <v>15597</v>
      </c>
      <c r="E83" s="103">
        <f>SUM(C83:D83)</f>
        <v>44467</v>
      </c>
    </row>
    <row r="84" spans="1:5">
      <c r="A84" t="s">
        <v>4</v>
      </c>
      <c r="B84" s="99">
        <v>42021</v>
      </c>
      <c r="C84" s="2">
        <v>22891</v>
      </c>
      <c r="D84" s="2">
        <v>17208</v>
      </c>
      <c r="E84" s="103">
        <f>SUM(C84:D84)</f>
        <v>40099</v>
      </c>
    </row>
    <row r="85" spans="1:5">
      <c r="A85" t="s">
        <v>5</v>
      </c>
      <c r="B85" s="99">
        <v>42022</v>
      </c>
      <c r="C85" s="2">
        <v>17366</v>
      </c>
      <c r="D85" s="2">
        <v>23431</v>
      </c>
      <c r="E85" s="103">
        <f>SUM(C85:D85)</f>
        <v>40797</v>
      </c>
    </row>
    <row r="86" spans="1:5">
      <c r="E86" s="103"/>
    </row>
    <row r="87" spans="1:5">
      <c r="A87" t="s">
        <v>8</v>
      </c>
      <c r="B87" s="99">
        <v>42027</v>
      </c>
      <c r="C87" s="2">
        <v>28206</v>
      </c>
      <c r="D87" s="2">
        <v>14145</v>
      </c>
      <c r="E87" s="103">
        <f>SUM(C87:D87)</f>
        <v>42351</v>
      </c>
    </row>
    <row r="88" spans="1:5">
      <c r="A88" t="s">
        <v>4</v>
      </c>
      <c r="B88" s="99">
        <v>42028</v>
      </c>
      <c r="C88" s="2">
        <v>21836</v>
      </c>
      <c r="D88" s="2">
        <v>19852</v>
      </c>
      <c r="E88" s="103">
        <f>SUM(C88:D88)</f>
        <v>41688</v>
      </c>
    </row>
    <row r="89" spans="1:5">
      <c r="A89" t="s">
        <v>5</v>
      </c>
      <c r="B89" s="99">
        <v>42029</v>
      </c>
      <c r="C89" s="2">
        <v>15726</v>
      </c>
      <c r="D89" s="2">
        <v>27763</v>
      </c>
      <c r="E89" s="103">
        <f>SUM(C89:D89)</f>
        <v>43489</v>
      </c>
    </row>
    <row r="91" spans="1:5">
      <c r="A91" t="s">
        <v>8</v>
      </c>
      <c r="B91" s="99">
        <v>42034</v>
      </c>
      <c r="C91" s="2">
        <v>25857</v>
      </c>
      <c r="D91" s="2">
        <v>14028</v>
      </c>
      <c r="E91" s="103">
        <f>SUM(C91:D91)</f>
        <v>39885</v>
      </c>
    </row>
    <row r="92" spans="1:5">
      <c r="A92" t="s">
        <v>4</v>
      </c>
      <c r="B92" s="99">
        <v>42035</v>
      </c>
      <c r="C92" s="2">
        <v>21209</v>
      </c>
      <c r="D92" s="2">
        <v>18577</v>
      </c>
      <c r="E92" s="103">
        <f>SUM(C92:D92)</f>
        <v>39786</v>
      </c>
    </row>
    <row r="93" spans="1:5">
      <c r="A93" t="s">
        <v>5</v>
      </c>
      <c r="B93" s="99">
        <v>42036</v>
      </c>
      <c r="C93" s="2">
        <v>15424</v>
      </c>
      <c r="D93" s="2">
        <v>23378</v>
      </c>
      <c r="E93" s="103">
        <f>SUM(C93:D93)</f>
        <v>38802</v>
      </c>
    </row>
    <row r="95" spans="1:5">
      <c r="A95" t="s">
        <v>8</v>
      </c>
      <c r="B95" s="99">
        <v>42041</v>
      </c>
      <c r="C95" s="2">
        <v>28250</v>
      </c>
      <c r="D95" s="2">
        <v>15900</v>
      </c>
      <c r="E95" s="103">
        <f>SUM(C95:D95)</f>
        <v>44150</v>
      </c>
    </row>
    <row r="96" spans="1:5">
      <c r="A96" t="s">
        <v>4</v>
      </c>
      <c r="B96" s="99">
        <v>42042</v>
      </c>
      <c r="C96" s="2">
        <v>21962</v>
      </c>
      <c r="D96" s="2">
        <v>20480</v>
      </c>
      <c r="E96" s="103">
        <f>SUM(C96:D96)</f>
        <v>42442</v>
      </c>
    </row>
    <row r="97" spans="1:5">
      <c r="A97" t="s">
        <v>5</v>
      </c>
      <c r="B97" s="99">
        <v>42043</v>
      </c>
      <c r="C97" s="2">
        <v>15890</v>
      </c>
      <c r="D97" s="2">
        <v>26969</v>
      </c>
      <c r="E97" s="103">
        <f>SUM(C97:D97)</f>
        <v>42859</v>
      </c>
    </row>
    <row r="98" spans="1:5" ht="15.75" thickBot="1">
      <c r="A98" s="147" t="s">
        <v>437</v>
      </c>
      <c r="B98" s="147" t="s">
        <v>438</v>
      </c>
      <c r="C98" s="148" t="s">
        <v>439</v>
      </c>
      <c r="D98" s="148" t="s">
        <v>440</v>
      </c>
      <c r="E98" s="148" t="s">
        <v>441</v>
      </c>
    </row>
    <row r="99" spans="1:5">
      <c r="A99" t="s">
        <v>8</v>
      </c>
      <c r="B99" s="99">
        <v>42370</v>
      </c>
      <c r="C99" s="2">
        <v>20554</v>
      </c>
      <c r="D99" s="2">
        <v>21459</v>
      </c>
      <c r="E99" s="103">
        <f>C99+D99</f>
        <v>42013</v>
      </c>
    </row>
    <row r="100" spans="1:5">
      <c r="A100" t="s">
        <v>4</v>
      </c>
      <c r="B100" s="99">
        <v>42371</v>
      </c>
      <c r="C100" s="2">
        <v>21388</v>
      </c>
      <c r="D100" s="2">
        <v>31127</v>
      </c>
      <c r="E100" s="103">
        <f>C100+D100</f>
        <v>52515</v>
      </c>
    </row>
    <row r="101" spans="1:5">
      <c r="A101" t="s">
        <v>5</v>
      </c>
      <c r="B101" s="99">
        <v>42372</v>
      </c>
      <c r="C101" s="2">
        <v>18870</v>
      </c>
      <c r="D101" s="2">
        <v>26616</v>
      </c>
      <c r="E101" s="103">
        <f t="shared" ref="E101:E121" si="1">C101+D101</f>
        <v>45486</v>
      </c>
    </row>
    <row r="102" spans="1:5">
      <c r="B102" s="99"/>
      <c r="C102" s="2"/>
      <c r="D102" s="2"/>
      <c r="E102" s="103"/>
    </row>
    <row r="103" spans="1:5">
      <c r="A103" t="s">
        <v>8</v>
      </c>
      <c r="B103" s="99">
        <v>42377</v>
      </c>
      <c r="C103" s="2">
        <v>23050</v>
      </c>
      <c r="D103" s="2">
        <v>14619</v>
      </c>
      <c r="E103" s="103">
        <f t="shared" si="1"/>
        <v>37669</v>
      </c>
    </row>
    <row r="104" spans="1:5">
      <c r="A104" t="s">
        <v>4</v>
      </c>
      <c r="B104" s="99">
        <v>42378</v>
      </c>
      <c r="C104" s="2">
        <v>20877</v>
      </c>
      <c r="D104" s="2">
        <v>20133</v>
      </c>
      <c r="E104" s="103">
        <f t="shared" si="1"/>
        <v>41010</v>
      </c>
    </row>
    <row r="105" spans="1:5">
      <c r="A105" t="s">
        <v>5</v>
      </c>
      <c r="B105" s="99">
        <v>42379</v>
      </c>
      <c r="C105" s="2">
        <v>15471</v>
      </c>
      <c r="D105" s="2">
        <v>25954</v>
      </c>
      <c r="E105" s="103">
        <f t="shared" si="1"/>
        <v>41425</v>
      </c>
    </row>
    <row r="106" spans="1:5">
      <c r="B106" s="99"/>
      <c r="C106" s="2"/>
      <c r="D106" s="2"/>
      <c r="E106" s="103"/>
    </row>
    <row r="107" spans="1:5">
      <c r="A107" t="s">
        <v>442</v>
      </c>
      <c r="B107" s="99">
        <v>42384</v>
      </c>
      <c r="C107" s="2">
        <v>29030</v>
      </c>
      <c r="D107" s="2">
        <v>15314</v>
      </c>
      <c r="E107" s="103">
        <f t="shared" si="1"/>
        <v>44344</v>
      </c>
    </row>
    <row r="108" spans="1:5">
      <c r="A108" t="s">
        <v>4</v>
      </c>
      <c r="B108" s="99">
        <v>42385</v>
      </c>
      <c r="C108" s="2">
        <v>23349</v>
      </c>
      <c r="D108" s="2">
        <v>18437</v>
      </c>
      <c r="E108" s="103">
        <f t="shared" si="1"/>
        <v>41786</v>
      </c>
    </row>
    <row r="109" spans="1:5">
      <c r="A109" t="s">
        <v>5</v>
      </c>
      <c r="B109" s="99">
        <v>42386</v>
      </c>
      <c r="C109" s="2">
        <v>17939</v>
      </c>
      <c r="D109" s="2">
        <v>22982</v>
      </c>
      <c r="E109" s="103">
        <f t="shared" si="1"/>
        <v>40921</v>
      </c>
    </row>
    <row r="110" spans="1:5">
      <c r="B110" s="99"/>
      <c r="C110" s="2"/>
      <c r="D110" s="2"/>
      <c r="E110" s="103"/>
    </row>
    <row r="111" spans="1:5">
      <c r="A111" t="s">
        <v>8</v>
      </c>
      <c r="B111" s="99">
        <v>42391</v>
      </c>
      <c r="C111" s="2">
        <v>28193</v>
      </c>
      <c r="D111" s="2">
        <v>15693</v>
      </c>
      <c r="E111" s="103">
        <f t="shared" si="1"/>
        <v>43886</v>
      </c>
    </row>
    <row r="112" spans="1:5">
      <c r="A112" t="s">
        <v>4</v>
      </c>
      <c r="B112" s="99">
        <v>42392</v>
      </c>
      <c r="C112" s="2">
        <v>22284</v>
      </c>
      <c r="D112" s="2">
        <v>21249</v>
      </c>
      <c r="E112" s="103">
        <f t="shared" si="1"/>
        <v>43533</v>
      </c>
    </row>
    <row r="113" spans="1:5">
      <c r="A113" t="s">
        <v>5</v>
      </c>
      <c r="B113" s="99">
        <v>42393</v>
      </c>
      <c r="C113" s="2">
        <v>14771</v>
      </c>
      <c r="D113" s="2">
        <v>24965</v>
      </c>
      <c r="E113" s="103">
        <f t="shared" si="1"/>
        <v>39736</v>
      </c>
    </row>
    <row r="114" spans="1:5">
      <c r="E114" s="103"/>
    </row>
    <row r="115" spans="1:5">
      <c r="A115" t="s">
        <v>8</v>
      </c>
      <c r="B115" s="99">
        <v>42398</v>
      </c>
      <c r="C115" s="2">
        <v>31497</v>
      </c>
      <c r="D115" s="2">
        <v>16176</v>
      </c>
      <c r="E115" s="103">
        <f t="shared" si="1"/>
        <v>47673</v>
      </c>
    </row>
    <row r="116" spans="1:5">
      <c r="A116" t="s">
        <v>4</v>
      </c>
      <c r="B116" s="99">
        <v>42399</v>
      </c>
      <c r="C116" s="2">
        <v>23124</v>
      </c>
      <c r="D116" s="2">
        <v>18487</v>
      </c>
      <c r="E116" s="103">
        <f t="shared" si="1"/>
        <v>41611</v>
      </c>
    </row>
    <row r="117" spans="1:5">
      <c r="A117" t="s">
        <v>5</v>
      </c>
      <c r="B117" s="99">
        <v>42400</v>
      </c>
      <c r="C117" s="2">
        <v>16659</v>
      </c>
      <c r="D117" s="2">
        <v>26593</v>
      </c>
      <c r="E117" s="103">
        <f t="shared" si="1"/>
        <v>43252</v>
      </c>
    </row>
    <row r="118" spans="1:5">
      <c r="E118" s="103"/>
    </row>
    <row r="119" spans="1:5">
      <c r="A119" s="100" t="s">
        <v>8</v>
      </c>
      <c r="B119" s="99">
        <v>42405</v>
      </c>
      <c r="C119" s="2">
        <v>28034</v>
      </c>
      <c r="D119" s="2">
        <v>15421</v>
      </c>
      <c r="E119" s="103">
        <f t="shared" si="1"/>
        <v>43455</v>
      </c>
    </row>
    <row r="120" spans="1:5">
      <c r="A120" s="100" t="s">
        <v>4</v>
      </c>
      <c r="B120" s="99">
        <v>42406</v>
      </c>
      <c r="C120" s="2">
        <v>23222</v>
      </c>
      <c r="D120" s="2">
        <v>22407</v>
      </c>
      <c r="E120" s="103">
        <f t="shared" si="1"/>
        <v>45629</v>
      </c>
    </row>
    <row r="121" spans="1:5">
      <c r="A121" s="100" t="s">
        <v>5</v>
      </c>
      <c r="B121" s="99">
        <v>42407</v>
      </c>
      <c r="C121" s="2">
        <v>15334</v>
      </c>
      <c r="D121" s="2">
        <v>24772</v>
      </c>
      <c r="E121" s="103">
        <f t="shared" si="1"/>
        <v>40106</v>
      </c>
    </row>
    <row r="122" spans="1:5" ht="15.75" thickBot="1">
      <c r="A122" s="147" t="s">
        <v>437</v>
      </c>
      <c r="B122" s="147" t="s">
        <v>438</v>
      </c>
      <c r="C122" s="148" t="s">
        <v>439</v>
      </c>
      <c r="D122" s="148" t="s">
        <v>440</v>
      </c>
      <c r="E122" s="148" t="s">
        <v>441</v>
      </c>
    </row>
    <row r="123" spans="1:5">
      <c r="A123" t="s">
        <v>5</v>
      </c>
      <c r="B123" s="99">
        <v>42736</v>
      </c>
      <c r="C123" s="196">
        <v>18993</v>
      </c>
      <c r="D123" s="196">
        <v>26707</v>
      </c>
      <c r="E123" s="206">
        <f>SUM(C123:D123)</f>
        <v>45700</v>
      </c>
    </row>
    <row r="124" spans="1:5">
      <c r="B124" s="99"/>
      <c r="C124" s="2"/>
      <c r="D124" s="2"/>
      <c r="E124" s="103"/>
    </row>
    <row r="125" spans="1:5">
      <c r="A125" t="s">
        <v>8</v>
      </c>
      <c r="B125" s="99">
        <v>42741</v>
      </c>
      <c r="C125" s="196">
        <v>24827</v>
      </c>
      <c r="D125" s="196">
        <v>17028</v>
      </c>
      <c r="E125" s="206">
        <f>SUM(C125:D125)</f>
        <v>41855</v>
      </c>
    </row>
    <row r="126" spans="1:5">
      <c r="A126" t="s">
        <v>4</v>
      </c>
      <c r="B126" s="99">
        <v>42742</v>
      </c>
      <c r="C126" s="196">
        <v>22463</v>
      </c>
      <c r="D126" s="196">
        <v>22782</v>
      </c>
      <c r="E126" s="206">
        <f>SUM(C126:D126)</f>
        <v>45245</v>
      </c>
    </row>
    <row r="127" spans="1:5">
      <c r="A127" t="s">
        <v>5</v>
      </c>
      <c r="B127" s="99">
        <v>42743</v>
      </c>
      <c r="C127" s="196">
        <v>15322</v>
      </c>
      <c r="D127" s="196">
        <v>22182</v>
      </c>
      <c r="E127" s="206">
        <f>SUM(C127:D127)</f>
        <v>37504</v>
      </c>
    </row>
    <row r="128" spans="1:5">
      <c r="B128" s="99"/>
      <c r="C128" s="2"/>
      <c r="D128" s="2"/>
      <c r="E128" s="103"/>
    </row>
    <row r="129" spans="1:5">
      <c r="A129" t="s">
        <v>442</v>
      </c>
      <c r="B129" s="99">
        <v>42748</v>
      </c>
      <c r="C129" s="196">
        <v>30319</v>
      </c>
      <c r="D129" s="196">
        <v>15838</v>
      </c>
      <c r="E129" s="206">
        <f>SUM(C129:D129)</f>
        <v>46157</v>
      </c>
    </row>
    <row r="130" spans="1:5">
      <c r="A130" t="s">
        <v>4</v>
      </c>
      <c r="B130" s="99">
        <v>42749</v>
      </c>
      <c r="C130" s="196">
        <v>23356</v>
      </c>
      <c r="D130" s="196">
        <v>18187</v>
      </c>
      <c r="E130" s="206">
        <f>SUM(C130:D130)</f>
        <v>41543</v>
      </c>
    </row>
    <row r="131" spans="1:5">
      <c r="A131" t="s">
        <v>5</v>
      </c>
      <c r="B131" s="99">
        <v>42750</v>
      </c>
      <c r="C131" s="196">
        <v>16512</v>
      </c>
      <c r="D131" s="196">
        <v>23684</v>
      </c>
      <c r="E131" s="206">
        <f>SUM(C131:D131)</f>
        <v>40196</v>
      </c>
    </row>
    <row r="132" spans="1:5">
      <c r="B132" s="99"/>
      <c r="C132" s="2"/>
      <c r="D132" s="2"/>
      <c r="E132" s="103"/>
    </row>
    <row r="133" spans="1:5">
      <c r="A133" t="s">
        <v>8</v>
      </c>
      <c r="B133" s="99">
        <v>42755</v>
      </c>
      <c r="C133" s="196">
        <v>26473</v>
      </c>
      <c r="D133" s="196">
        <v>13849</v>
      </c>
      <c r="E133" s="206">
        <f>SUM(C133:D133)</f>
        <v>40322</v>
      </c>
    </row>
    <row r="134" spans="1:5">
      <c r="A134" t="s">
        <v>4</v>
      </c>
      <c r="B134" s="99">
        <v>42756</v>
      </c>
      <c r="C134" s="196">
        <v>20902</v>
      </c>
      <c r="D134" s="196">
        <v>17949</v>
      </c>
      <c r="E134" s="206">
        <f>SUM(C134:D134)</f>
        <v>38851</v>
      </c>
    </row>
    <row r="135" spans="1:5">
      <c r="A135" t="s">
        <v>5</v>
      </c>
      <c r="B135" s="99">
        <v>42757</v>
      </c>
      <c r="C135" s="196">
        <v>16210</v>
      </c>
      <c r="D135" s="196">
        <v>27278</v>
      </c>
      <c r="E135" s="206">
        <f>SUM(C135:D135)</f>
        <v>43488</v>
      </c>
    </row>
    <row r="136" spans="1:5">
      <c r="E136" s="103"/>
    </row>
    <row r="137" spans="1:5">
      <c r="A137" t="s">
        <v>8</v>
      </c>
      <c r="B137" s="99">
        <v>42762</v>
      </c>
      <c r="C137" s="196">
        <v>32077</v>
      </c>
      <c r="D137" s="196">
        <v>15367</v>
      </c>
      <c r="E137" s="206">
        <f>SUM(C137:D137)</f>
        <v>47444</v>
      </c>
    </row>
    <row r="138" spans="1:5">
      <c r="A138" t="s">
        <v>4</v>
      </c>
      <c r="B138" s="99">
        <v>42763</v>
      </c>
      <c r="C138" s="196">
        <v>25448</v>
      </c>
      <c r="D138" s="196">
        <v>22174</v>
      </c>
      <c r="E138" s="206">
        <f>SUM(C138:D138)</f>
        <v>47622</v>
      </c>
    </row>
    <row r="139" spans="1:5">
      <c r="A139" t="s">
        <v>5</v>
      </c>
      <c r="B139" s="99">
        <v>42764</v>
      </c>
      <c r="C139" s="196">
        <v>19283</v>
      </c>
      <c r="D139" s="196">
        <v>29906</v>
      </c>
      <c r="E139" s="206">
        <f>SUM(C139:D139)</f>
        <v>49189</v>
      </c>
    </row>
    <row r="140" spans="1:5">
      <c r="E140" s="103"/>
    </row>
    <row r="141" spans="1:5">
      <c r="A141" s="100" t="s">
        <v>8</v>
      </c>
      <c r="B141" s="99">
        <v>42769</v>
      </c>
      <c r="C141" s="196">
        <v>28471</v>
      </c>
      <c r="D141" s="196">
        <v>15120</v>
      </c>
      <c r="E141" s="206">
        <f>SUM(C141:D141)</f>
        <v>43591</v>
      </c>
    </row>
    <row r="142" spans="1:5">
      <c r="A142" s="100" t="s">
        <v>4</v>
      </c>
      <c r="B142" s="99">
        <v>42770</v>
      </c>
      <c r="C142" s="196">
        <v>21880</v>
      </c>
      <c r="D142" s="196">
        <v>19486</v>
      </c>
      <c r="E142" s="206">
        <f>SUM(C142:D142)</f>
        <v>41366</v>
      </c>
    </row>
    <row r="143" spans="1:5">
      <c r="A143" s="100" t="s">
        <v>5</v>
      </c>
      <c r="B143" s="99">
        <v>42771</v>
      </c>
      <c r="C143" s="196">
        <v>16919</v>
      </c>
      <c r="D143" s="196">
        <v>26264</v>
      </c>
      <c r="E143" s="206">
        <f>SUM(C143:D143)</f>
        <v>43183</v>
      </c>
    </row>
    <row r="144" spans="1:5" ht="15.75" thickBot="1">
      <c r="A144" s="147" t="s">
        <v>437</v>
      </c>
      <c r="B144" s="147" t="s">
        <v>438</v>
      </c>
      <c r="C144" s="148" t="s">
        <v>439</v>
      </c>
      <c r="D144" s="148" t="s">
        <v>440</v>
      </c>
      <c r="E144" s="148" t="s">
        <v>441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91"/>
  <sheetViews>
    <sheetView topLeftCell="A71" workbookViewId="0" xr3:uid="{65FA3815-DCC1-5481-872F-D2879ED395ED}">
      <selection activeCell="L93" sqref="L93"/>
    </sheetView>
  </sheetViews>
  <sheetFormatPr defaultRowHeight="15"/>
  <cols>
    <col min="10" max="10" width="10.140625" customWidth="1"/>
    <col min="12" max="12" width="13.85546875" bestFit="1" customWidth="1"/>
    <col min="13" max="13" width="12.42578125" customWidth="1"/>
  </cols>
  <sheetData>
    <row r="1" spans="1:13" ht="27" thickBot="1">
      <c r="A1" s="227" t="s">
        <v>443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3" ht="26.25">
      <c r="A2" s="236">
        <v>2011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</row>
    <row r="3" spans="1:13" ht="27" thickBot="1">
      <c r="A3" s="233" t="s">
        <v>444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5"/>
    </row>
    <row r="4" spans="1:13" ht="21.75" thickBot="1">
      <c r="A4" s="104"/>
      <c r="B4" s="239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1:13" ht="21.75" thickBot="1">
      <c r="A5" s="105"/>
      <c r="B5" s="106" t="s">
        <v>445</v>
      </c>
      <c r="C5" s="106" t="s">
        <v>446</v>
      </c>
      <c r="D5" s="106" t="s">
        <v>447</v>
      </c>
      <c r="E5" s="106" t="s">
        <v>448</v>
      </c>
      <c r="F5" s="106" t="s">
        <v>449</v>
      </c>
      <c r="G5" s="106" t="s">
        <v>450</v>
      </c>
      <c r="H5" s="106" t="s">
        <v>451</v>
      </c>
      <c r="I5" s="106" t="s">
        <v>452</v>
      </c>
      <c r="J5" s="106" t="s">
        <v>453</v>
      </c>
      <c r="K5" s="106" t="s">
        <v>454</v>
      </c>
      <c r="L5" s="106" t="s">
        <v>455</v>
      </c>
      <c r="M5" s="106" t="s">
        <v>456</v>
      </c>
    </row>
    <row r="6" spans="1:13" ht="18.75">
      <c r="A6" s="107"/>
      <c r="B6" s="108">
        <v>24339</v>
      </c>
      <c r="C6" s="108">
        <v>19915</v>
      </c>
      <c r="D6" s="108">
        <v>23679</v>
      </c>
      <c r="E6" s="108">
        <v>14096</v>
      </c>
      <c r="F6" s="108">
        <v>12172</v>
      </c>
      <c r="G6" s="108">
        <v>18589</v>
      </c>
      <c r="H6" s="108">
        <v>19357</v>
      </c>
      <c r="I6" s="108">
        <v>28623</v>
      </c>
      <c r="J6" s="108">
        <v>22247</v>
      </c>
      <c r="K6" s="108">
        <v>23727</v>
      </c>
      <c r="L6" s="108">
        <v>15380</v>
      </c>
      <c r="M6" s="108">
        <v>16026</v>
      </c>
    </row>
    <row r="7" spans="1:13" ht="18.75">
      <c r="A7" s="109"/>
      <c r="B7" s="110">
        <v>18689</v>
      </c>
      <c r="C7" s="110">
        <v>24593</v>
      </c>
      <c r="D7" s="110">
        <v>21607</v>
      </c>
      <c r="E7" s="110">
        <v>18331</v>
      </c>
      <c r="F7" s="110">
        <v>13100</v>
      </c>
      <c r="G7" s="110">
        <v>19151</v>
      </c>
      <c r="H7" s="110">
        <v>24076</v>
      </c>
      <c r="I7" s="110">
        <v>27406</v>
      </c>
      <c r="J7" s="110">
        <v>19746</v>
      </c>
      <c r="K7" s="110">
        <v>15947</v>
      </c>
      <c r="L7" s="110">
        <v>15233</v>
      </c>
      <c r="M7" s="110">
        <v>19011</v>
      </c>
    </row>
    <row r="8" spans="1:13" ht="18.75">
      <c r="A8" s="109"/>
      <c r="B8" s="110">
        <v>21945</v>
      </c>
      <c r="C8" s="110">
        <v>20570</v>
      </c>
      <c r="D8" s="110">
        <v>22910</v>
      </c>
      <c r="E8" s="110">
        <v>17943</v>
      </c>
      <c r="F8" s="110">
        <v>13364</v>
      </c>
      <c r="G8" s="110">
        <v>23286</v>
      </c>
      <c r="H8" s="110">
        <v>27290</v>
      </c>
      <c r="I8" s="110">
        <v>29388</v>
      </c>
      <c r="J8" s="110">
        <v>24921</v>
      </c>
      <c r="K8" s="110">
        <v>17758</v>
      </c>
      <c r="L8" s="110">
        <v>15999</v>
      </c>
      <c r="M8" s="110">
        <v>18126</v>
      </c>
    </row>
    <row r="9" spans="1:13" ht="18.75">
      <c r="A9" s="109"/>
      <c r="B9" s="110">
        <v>23631</v>
      </c>
      <c r="C9" s="110">
        <v>23938</v>
      </c>
      <c r="D9" s="110">
        <v>22410</v>
      </c>
      <c r="E9" s="110">
        <v>17444</v>
      </c>
      <c r="F9" s="110">
        <v>13242</v>
      </c>
      <c r="G9" s="110">
        <v>26922</v>
      </c>
      <c r="H9" s="110">
        <v>26650</v>
      </c>
      <c r="I9" s="110">
        <v>22696</v>
      </c>
      <c r="J9" s="110">
        <v>23709</v>
      </c>
      <c r="K9" s="110">
        <v>16154</v>
      </c>
      <c r="L9" s="110">
        <v>23222</v>
      </c>
      <c r="M9" s="110">
        <v>10183</v>
      </c>
    </row>
    <row r="10" spans="1:13" ht="19.5" thickBot="1">
      <c r="A10" s="111"/>
      <c r="B10" s="112">
        <v>26903</v>
      </c>
      <c r="C10" s="113"/>
      <c r="D10" s="113"/>
      <c r="E10" s="113"/>
      <c r="F10" s="112">
        <v>15002</v>
      </c>
      <c r="G10" s="113"/>
      <c r="H10" s="112">
        <v>28593</v>
      </c>
      <c r="I10" s="113"/>
      <c r="J10" s="113"/>
      <c r="K10" s="112">
        <v>13188</v>
      </c>
      <c r="L10" s="113"/>
      <c r="M10" s="113"/>
    </row>
    <row r="11" spans="1:13" ht="24" thickBot="1">
      <c r="A11" s="114" t="s">
        <v>457</v>
      </c>
      <c r="B11" s="115">
        <f t="shared" ref="B11:M11" si="0">SUM(B6:B10)</f>
        <v>115507</v>
      </c>
      <c r="C11" s="115">
        <f t="shared" si="0"/>
        <v>89016</v>
      </c>
      <c r="D11" s="115">
        <f t="shared" si="0"/>
        <v>90606</v>
      </c>
      <c r="E11" s="115">
        <f t="shared" si="0"/>
        <v>67814</v>
      </c>
      <c r="F11" s="115">
        <f t="shared" si="0"/>
        <v>66880</v>
      </c>
      <c r="G11" s="115">
        <f t="shared" si="0"/>
        <v>87948</v>
      </c>
      <c r="H11" s="115">
        <f t="shared" si="0"/>
        <v>125966</v>
      </c>
      <c r="I11" s="115">
        <f t="shared" si="0"/>
        <v>108113</v>
      </c>
      <c r="J11" s="115">
        <f t="shared" si="0"/>
        <v>90623</v>
      </c>
      <c r="K11" s="115">
        <f t="shared" si="0"/>
        <v>86774</v>
      </c>
      <c r="L11" s="115">
        <f t="shared" si="0"/>
        <v>69834</v>
      </c>
      <c r="M11" s="116">
        <f t="shared" si="0"/>
        <v>63346</v>
      </c>
    </row>
    <row r="12" spans="1:13" ht="21.75" thickBot="1">
      <c r="A12" s="117"/>
      <c r="B12" s="117"/>
      <c r="C12" s="117"/>
      <c r="D12" s="117"/>
      <c r="E12" s="117"/>
      <c r="F12" s="117"/>
      <c r="G12" s="117"/>
      <c r="H12" s="117"/>
      <c r="I12" s="118" t="s">
        <v>458</v>
      </c>
      <c r="J12" s="119" t="s">
        <v>457</v>
      </c>
      <c r="K12" s="120"/>
      <c r="L12" s="121">
        <v>1062427</v>
      </c>
      <c r="M12" s="122"/>
    </row>
    <row r="13" spans="1:13" ht="15.75" thickBo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ht="27" thickBot="1">
      <c r="A14" s="227" t="s">
        <v>443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9"/>
    </row>
    <row r="15" spans="1:13" ht="26.25">
      <c r="A15" s="230">
        <v>2012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2"/>
    </row>
    <row r="16" spans="1:13" ht="27" thickBot="1">
      <c r="A16" s="233" t="s">
        <v>444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5"/>
    </row>
    <row r="17" spans="1:13" ht="21.75" thickBot="1">
      <c r="A17" s="10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5"/>
    </row>
    <row r="18" spans="1:13" ht="21.75" thickBot="1">
      <c r="A18" s="126"/>
      <c r="B18" s="127" t="s">
        <v>445</v>
      </c>
      <c r="C18" s="127" t="s">
        <v>446</v>
      </c>
      <c r="D18" s="127" t="s">
        <v>447</v>
      </c>
      <c r="E18" s="127" t="s">
        <v>448</v>
      </c>
      <c r="F18" s="127" t="s">
        <v>459</v>
      </c>
      <c r="G18" s="127" t="s">
        <v>450</v>
      </c>
      <c r="H18" s="127" t="s">
        <v>451</v>
      </c>
      <c r="I18" s="127" t="s">
        <v>452</v>
      </c>
      <c r="J18" s="127" t="s">
        <v>453</v>
      </c>
      <c r="K18" s="127" t="s">
        <v>454</v>
      </c>
      <c r="L18" s="127" t="s">
        <v>455</v>
      </c>
      <c r="M18" s="128" t="s">
        <v>456</v>
      </c>
    </row>
    <row r="19" spans="1:13" ht="21">
      <c r="A19" s="104"/>
      <c r="B19" s="108">
        <v>22770</v>
      </c>
      <c r="C19" s="108">
        <v>18779</v>
      </c>
      <c r="D19" s="108">
        <v>28031</v>
      </c>
      <c r="E19" s="108">
        <v>21984</v>
      </c>
      <c r="F19" s="108">
        <v>13746</v>
      </c>
      <c r="G19" s="108">
        <v>19112</v>
      </c>
      <c r="H19" s="108">
        <v>22443</v>
      </c>
      <c r="I19" s="108">
        <v>26206</v>
      </c>
      <c r="J19" s="108">
        <v>21764</v>
      </c>
      <c r="K19" s="108">
        <v>19263</v>
      </c>
      <c r="L19" s="108">
        <v>15583</v>
      </c>
      <c r="M19" s="129">
        <v>15305</v>
      </c>
    </row>
    <row r="20" spans="1:13" ht="21">
      <c r="A20" s="130"/>
      <c r="B20" s="110">
        <v>20089</v>
      </c>
      <c r="C20" s="110">
        <v>23545</v>
      </c>
      <c r="D20" s="110">
        <v>22767</v>
      </c>
      <c r="E20" s="110">
        <v>16490</v>
      </c>
      <c r="F20" s="110">
        <v>13192</v>
      </c>
      <c r="G20" s="110">
        <v>24273</v>
      </c>
      <c r="H20" s="110">
        <v>25902</v>
      </c>
      <c r="I20" s="110">
        <v>26309</v>
      </c>
      <c r="J20" s="110">
        <v>20329</v>
      </c>
      <c r="K20" s="110">
        <v>16573</v>
      </c>
      <c r="L20" s="110">
        <v>14312</v>
      </c>
      <c r="M20" s="131">
        <v>16062</v>
      </c>
    </row>
    <row r="21" spans="1:13" ht="21">
      <c r="A21" s="130"/>
      <c r="B21" s="110">
        <v>21434</v>
      </c>
      <c r="C21" s="110">
        <v>22142</v>
      </c>
      <c r="D21" s="110">
        <v>20071</v>
      </c>
      <c r="E21" s="110">
        <v>16240</v>
      </c>
      <c r="F21" s="110">
        <v>15353</v>
      </c>
      <c r="G21" s="110">
        <v>25415</v>
      </c>
      <c r="H21" s="110">
        <v>27963</v>
      </c>
      <c r="I21" s="110">
        <v>27343</v>
      </c>
      <c r="J21" s="110">
        <v>27192</v>
      </c>
      <c r="K21" s="110">
        <v>17841</v>
      </c>
      <c r="L21" s="110">
        <v>16234</v>
      </c>
      <c r="M21" s="131">
        <v>18774</v>
      </c>
    </row>
    <row r="22" spans="1:13" ht="21">
      <c r="A22" s="130"/>
      <c r="B22" s="110">
        <v>25180</v>
      </c>
      <c r="C22" s="110">
        <v>25420</v>
      </c>
      <c r="D22" s="110">
        <v>19983</v>
      </c>
      <c r="E22" s="110">
        <v>14105</v>
      </c>
      <c r="F22" s="110">
        <v>17051</v>
      </c>
      <c r="G22" s="110">
        <v>27150</v>
      </c>
      <c r="H22" s="110">
        <v>24970</v>
      </c>
      <c r="I22" s="110">
        <v>21084</v>
      </c>
      <c r="J22" s="110">
        <v>24755</v>
      </c>
      <c r="K22" s="110">
        <v>14644</v>
      </c>
      <c r="L22" s="110">
        <v>22163</v>
      </c>
      <c r="M22" s="131">
        <v>17297</v>
      </c>
    </row>
    <row r="23" spans="1:13" ht="21.75" thickBot="1">
      <c r="A23" s="130"/>
      <c r="B23" s="110">
        <v>24477</v>
      </c>
      <c r="C23" s="132"/>
      <c r="D23" s="132"/>
      <c r="E23" s="110">
        <v>13958</v>
      </c>
      <c r="F23" s="132"/>
      <c r="G23" s="132"/>
      <c r="H23" s="110">
        <v>25201</v>
      </c>
      <c r="I23" s="132"/>
      <c r="J23" s="110">
        <v>22013</v>
      </c>
      <c r="K23" s="132"/>
      <c r="L23" s="132"/>
      <c r="M23" s="131">
        <v>20638</v>
      </c>
    </row>
    <row r="24" spans="1:13" ht="24" thickBot="1">
      <c r="A24" s="114" t="s">
        <v>457</v>
      </c>
      <c r="B24" s="115">
        <f t="shared" ref="B24:M24" si="1">SUM(B19:B23)</f>
        <v>113950</v>
      </c>
      <c r="C24" s="115">
        <f t="shared" si="1"/>
        <v>89886</v>
      </c>
      <c r="D24" s="115">
        <f t="shared" si="1"/>
        <v>90852</v>
      </c>
      <c r="E24" s="115">
        <f t="shared" si="1"/>
        <v>82777</v>
      </c>
      <c r="F24" s="115">
        <f t="shared" si="1"/>
        <v>59342</v>
      </c>
      <c r="G24" s="115">
        <f t="shared" si="1"/>
        <v>95950</v>
      </c>
      <c r="H24" s="115">
        <f t="shared" si="1"/>
        <v>126479</v>
      </c>
      <c r="I24" s="115">
        <f t="shared" si="1"/>
        <v>100942</v>
      </c>
      <c r="J24" s="115">
        <f t="shared" si="1"/>
        <v>116053</v>
      </c>
      <c r="K24" s="115">
        <f t="shared" si="1"/>
        <v>68321</v>
      </c>
      <c r="L24" s="115">
        <f t="shared" si="1"/>
        <v>68292</v>
      </c>
      <c r="M24" s="116">
        <f t="shared" si="1"/>
        <v>88076</v>
      </c>
    </row>
    <row r="25" spans="1:13" ht="21.75" thickBot="1">
      <c r="A25" s="117"/>
      <c r="B25" s="117"/>
      <c r="C25" s="117"/>
      <c r="D25" s="117"/>
      <c r="E25" s="117"/>
      <c r="F25" s="117"/>
      <c r="G25" s="117"/>
      <c r="H25" s="117"/>
      <c r="I25" s="118" t="s">
        <v>460</v>
      </c>
      <c r="J25" s="119" t="s">
        <v>457</v>
      </c>
      <c r="K25" s="133"/>
      <c r="L25" s="134">
        <f>SUM(B24:M24)</f>
        <v>1100920</v>
      </c>
      <c r="M25" s="122"/>
    </row>
    <row r="26" spans="1:13" ht="15.75" thickBo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ht="27" thickBot="1">
      <c r="A27" s="227" t="s">
        <v>443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9"/>
    </row>
    <row r="28" spans="1:13" ht="26.25">
      <c r="A28" s="236">
        <v>2013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8"/>
    </row>
    <row r="29" spans="1:13" ht="27" thickBot="1">
      <c r="A29" s="233" t="s">
        <v>444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5"/>
    </row>
    <row r="30" spans="1:13" ht="21.75" thickBot="1">
      <c r="A30" s="10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</row>
    <row r="31" spans="1:13" ht="21.75" thickBot="1">
      <c r="A31" s="126"/>
      <c r="B31" s="127" t="s">
        <v>445</v>
      </c>
      <c r="C31" s="127" t="s">
        <v>446</v>
      </c>
      <c r="D31" s="127" t="s">
        <v>447</v>
      </c>
      <c r="E31" s="127" t="s">
        <v>448</v>
      </c>
      <c r="F31" s="127" t="s">
        <v>459</v>
      </c>
      <c r="G31" s="127" t="s">
        <v>450</v>
      </c>
      <c r="H31" s="127" t="s">
        <v>451</v>
      </c>
      <c r="I31" s="127" t="s">
        <v>452</v>
      </c>
      <c r="J31" s="127" t="s">
        <v>453</v>
      </c>
      <c r="K31" s="127" t="s">
        <v>454</v>
      </c>
      <c r="L31" s="127" t="s">
        <v>455</v>
      </c>
      <c r="M31" s="128" t="s">
        <v>456</v>
      </c>
    </row>
    <row r="32" spans="1:13" ht="21">
      <c r="A32" s="104"/>
      <c r="B32" s="108">
        <v>22826</v>
      </c>
      <c r="C32" s="108">
        <v>24307</v>
      </c>
      <c r="D32" s="108">
        <v>26367</v>
      </c>
      <c r="E32" s="108">
        <v>21225</v>
      </c>
      <c r="F32" s="108">
        <v>13249</v>
      </c>
      <c r="G32" s="108">
        <v>16667</v>
      </c>
      <c r="H32" s="108">
        <v>28611</v>
      </c>
      <c r="I32" s="108">
        <v>28263</v>
      </c>
      <c r="J32" s="108">
        <v>21791</v>
      </c>
      <c r="K32" s="108">
        <v>20960</v>
      </c>
      <c r="L32" s="108">
        <v>16227</v>
      </c>
      <c r="M32" s="129">
        <v>24053</v>
      </c>
    </row>
    <row r="33" spans="1:13" ht="21">
      <c r="A33" s="130"/>
      <c r="B33" s="110">
        <v>19754</v>
      </c>
      <c r="C33" s="110">
        <v>24911</v>
      </c>
      <c r="D33" s="110">
        <v>23639</v>
      </c>
      <c r="E33" s="110">
        <v>22728</v>
      </c>
      <c r="F33" s="110">
        <v>13972</v>
      </c>
      <c r="G33" s="110">
        <v>20916</v>
      </c>
      <c r="H33" s="110">
        <v>27124</v>
      </c>
      <c r="I33" s="110">
        <v>27533</v>
      </c>
      <c r="J33" s="110">
        <v>20307</v>
      </c>
      <c r="K33" s="110">
        <v>18502</v>
      </c>
      <c r="L33" s="110">
        <v>17617</v>
      </c>
      <c r="M33" s="131">
        <v>15167</v>
      </c>
    </row>
    <row r="34" spans="1:13" ht="21">
      <c r="A34" s="130"/>
      <c r="B34" s="110">
        <v>22154</v>
      </c>
      <c r="C34" s="110">
        <v>23010</v>
      </c>
      <c r="D34" s="110">
        <v>20610</v>
      </c>
      <c r="E34" s="110">
        <v>16925</v>
      </c>
      <c r="F34" s="110">
        <v>15236</v>
      </c>
      <c r="G34" s="110">
        <v>27015</v>
      </c>
      <c r="H34" s="110">
        <v>26980</v>
      </c>
      <c r="I34" s="110">
        <v>26709</v>
      </c>
      <c r="J34" s="110">
        <v>19205</v>
      </c>
      <c r="K34" s="110">
        <v>17814</v>
      </c>
      <c r="L34" s="110">
        <v>17814</v>
      </c>
      <c r="M34" s="131">
        <v>21500</v>
      </c>
    </row>
    <row r="35" spans="1:13" ht="21">
      <c r="A35" s="130"/>
      <c r="B35" s="110">
        <v>26230</v>
      </c>
      <c r="C35" s="110">
        <v>21421</v>
      </c>
      <c r="D35" s="110">
        <v>21019</v>
      </c>
      <c r="E35" s="110">
        <v>14737</v>
      </c>
      <c r="F35" s="110">
        <v>16881</v>
      </c>
      <c r="G35" s="110">
        <v>25097</v>
      </c>
      <c r="H35" s="110">
        <v>27303</v>
      </c>
      <c r="I35" s="110">
        <v>21737</v>
      </c>
      <c r="J35" s="110">
        <v>24647</v>
      </c>
      <c r="K35" s="110">
        <v>15432</v>
      </c>
      <c r="L35" s="110">
        <v>15432</v>
      </c>
      <c r="M35" s="131">
        <v>16880</v>
      </c>
    </row>
    <row r="36" spans="1:13" ht="21.75" thickBot="1">
      <c r="A36" s="130"/>
      <c r="B36" s="132"/>
      <c r="C36" s="132"/>
      <c r="D36" s="110">
        <v>23529</v>
      </c>
      <c r="E36" s="132"/>
      <c r="F36" s="132"/>
      <c r="G36" s="110">
        <v>23893</v>
      </c>
      <c r="H36" s="132"/>
      <c r="I36" s="132"/>
      <c r="J36" s="110">
        <v>24621</v>
      </c>
      <c r="K36" s="132"/>
      <c r="L36" s="132"/>
      <c r="M36" s="131">
        <v>19259</v>
      </c>
    </row>
    <row r="37" spans="1:13" ht="24" thickBot="1">
      <c r="A37" s="114" t="s">
        <v>457</v>
      </c>
      <c r="B37" s="115">
        <f t="shared" ref="B37:M37" si="2">SUM(B32:B36)</f>
        <v>90964</v>
      </c>
      <c r="C37" s="115">
        <f t="shared" si="2"/>
        <v>93649</v>
      </c>
      <c r="D37" s="115">
        <f t="shared" si="2"/>
        <v>115164</v>
      </c>
      <c r="E37" s="115">
        <f t="shared" si="2"/>
        <v>75615</v>
      </c>
      <c r="F37" s="115">
        <f t="shared" si="2"/>
        <v>59338</v>
      </c>
      <c r="G37" s="115">
        <f t="shared" si="2"/>
        <v>113588</v>
      </c>
      <c r="H37" s="115">
        <f t="shared" si="2"/>
        <v>110018</v>
      </c>
      <c r="I37" s="115">
        <f t="shared" si="2"/>
        <v>104242</v>
      </c>
      <c r="J37" s="115">
        <f t="shared" si="2"/>
        <v>110571</v>
      </c>
      <c r="K37" s="115">
        <f t="shared" si="2"/>
        <v>72708</v>
      </c>
      <c r="L37" s="115">
        <f t="shared" si="2"/>
        <v>67090</v>
      </c>
      <c r="M37" s="116">
        <f t="shared" si="2"/>
        <v>96859</v>
      </c>
    </row>
    <row r="38" spans="1:13" ht="21.75" thickBot="1">
      <c r="A38" s="117"/>
      <c r="B38" s="117"/>
      <c r="C38" s="117"/>
      <c r="D38" s="117"/>
      <c r="E38" s="117"/>
      <c r="F38" s="117"/>
      <c r="G38" s="117"/>
      <c r="H38" s="117"/>
      <c r="I38" s="118" t="s">
        <v>458</v>
      </c>
      <c r="J38" s="119" t="s">
        <v>457</v>
      </c>
      <c r="K38" s="133"/>
      <c r="L38" s="134">
        <f>SUM(B37:M37)</f>
        <v>1109806</v>
      </c>
      <c r="M38" s="122"/>
    </row>
    <row r="39" spans="1:13" ht="15.75" thickBo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ht="27" thickBot="1">
      <c r="A40" s="227" t="s">
        <v>443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9"/>
    </row>
    <row r="41" spans="1:13" ht="26.25">
      <c r="A41" s="230">
        <v>2014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2"/>
    </row>
    <row r="42" spans="1:13" ht="27" thickBot="1">
      <c r="A42" s="233" t="s">
        <v>444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5"/>
    </row>
    <row r="43" spans="1:13" ht="21.75" thickBot="1">
      <c r="A43" s="10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5"/>
    </row>
    <row r="44" spans="1:13" ht="21.75" thickBot="1">
      <c r="A44" s="126"/>
      <c r="B44" s="127" t="s">
        <v>445</v>
      </c>
      <c r="C44" s="127" t="s">
        <v>446</v>
      </c>
      <c r="D44" s="127" t="s">
        <v>447</v>
      </c>
      <c r="E44" s="127" t="s">
        <v>448</v>
      </c>
      <c r="F44" s="127" t="s">
        <v>459</v>
      </c>
      <c r="G44" s="127" t="s">
        <v>450</v>
      </c>
      <c r="H44" s="127" t="s">
        <v>451</v>
      </c>
      <c r="I44" s="127" t="s">
        <v>452</v>
      </c>
      <c r="J44" s="127" t="s">
        <v>453</v>
      </c>
      <c r="K44" s="127" t="s">
        <v>454</v>
      </c>
      <c r="L44" s="127" t="s">
        <v>455</v>
      </c>
      <c r="M44" s="128" t="s">
        <v>456</v>
      </c>
    </row>
    <row r="45" spans="1:13" ht="21">
      <c r="A45" s="104"/>
      <c r="B45" s="108">
        <v>23652</v>
      </c>
      <c r="C45" s="108">
        <v>19960</v>
      </c>
      <c r="D45" s="108">
        <v>24484</v>
      </c>
      <c r="E45" s="108">
        <v>22159</v>
      </c>
      <c r="F45" s="108">
        <v>14728</v>
      </c>
      <c r="G45" s="108">
        <v>17787</v>
      </c>
      <c r="H45" s="108">
        <v>30985</v>
      </c>
      <c r="I45" s="108">
        <v>27446</v>
      </c>
      <c r="J45" s="108">
        <v>23157</v>
      </c>
      <c r="K45" s="108">
        <v>22154</v>
      </c>
      <c r="L45" s="108">
        <v>13147</v>
      </c>
      <c r="M45" s="129">
        <v>18820</v>
      </c>
    </row>
    <row r="46" spans="1:13" ht="21">
      <c r="A46" s="130"/>
      <c r="B46" s="110">
        <v>20478</v>
      </c>
      <c r="C46" s="110">
        <v>17154</v>
      </c>
      <c r="D46" s="110">
        <v>25033</v>
      </c>
      <c r="E46" s="110">
        <v>15953</v>
      </c>
      <c r="F46" s="110">
        <v>8478</v>
      </c>
      <c r="G46" s="110">
        <v>21355</v>
      </c>
      <c r="H46" s="110">
        <v>27061</v>
      </c>
      <c r="I46" s="110">
        <v>28038</v>
      </c>
      <c r="J46" s="110">
        <v>25383</v>
      </c>
      <c r="K46" s="110">
        <v>14537</v>
      </c>
      <c r="L46" s="110">
        <v>17696</v>
      </c>
      <c r="M46" s="131">
        <v>18260</v>
      </c>
    </row>
    <row r="47" spans="1:13" ht="21">
      <c r="A47" s="130"/>
      <c r="B47" s="110">
        <v>20893</v>
      </c>
      <c r="C47" s="110">
        <v>21272</v>
      </c>
      <c r="D47" s="110">
        <v>24423</v>
      </c>
      <c r="E47" s="110">
        <v>19444</v>
      </c>
      <c r="F47" s="110">
        <v>15908</v>
      </c>
      <c r="G47" s="110">
        <v>25061</v>
      </c>
      <c r="H47" s="110">
        <v>28228</v>
      </c>
      <c r="I47" s="110">
        <v>27853</v>
      </c>
      <c r="J47" s="110">
        <v>25132</v>
      </c>
      <c r="K47" s="110">
        <v>18980</v>
      </c>
      <c r="L47" s="110">
        <v>16295</v>
      </c>
      <c r="M47" s="131">
        <v>16775</v>
      </c>
    </row>
    <row r="48" spans="1:13" ht="21">
      <c r="A48" s="130"/>
      <c r="B48" s="110">
        <v>27002</v>
      </c>
      <c r="C48" s="110">
        <v>25451</v>
      </c>
      <c r="D48" s="110">
        <v>24069</v>
      </c>
      <c r="E48" s="110">
        <v>15004</v>
      </c>
      <c r="F48" s="110">
        <v>16898</v>
      </c>
      <c r="G48" s="110">
        <v>26250</v>
      </c>
      <c r="H48" s="110">
        <v>27413</v>
      </c>
      <c r="I48" s="110">
        <v>23644</v>
      </c>
      <c r="J48" s="110">
        <v>26567</v>
      </c>
      <c r="K48" s="110">
        <v>17617</v>
      </c>
      <c r="L48" s="110">
        <v>14194</v>
      </c>
      <c r="M48" s="131">
        <v>19757</v>
      </c>
    </row>
    <row r="49" spans="1:13" ht="21.75" thickBot="1">
      <c r="A49" s="130"/>
      <c r="B49" s="132"/>
      <c r="C49" s="132"/>
      <c r="D49" s="110">
        <v>24915</v>
      </c>
      <c r="E49" s="132"/>
      <c r="F49" s="132"/>
      <c r="G49" s="110">
        <v>25007</v>
      </c>
      <c r="H49" s="132"/>
      <c r="I49" s="110">
        <v>22958</v>
      </c>
      <c r="J49" s="132"/>
      <c r="K49" s="132"/>
      <c r="L49" s="110">
        <v>24116</v>
      </c>
      <c r="M49" s="135"/>
    </row>
    <row r="50" spans="1:13" ht="24" thickBot="1">
      <c r="A50" s="114" t="s">
        <v>457</v>
      </c>
      <c r="B50" s="115">
        <f t="shared" ref="B50:M50" si="3">SUM(B45:B49)</f>
        <v>92025</v>
      </c>
      <c r="C50" s="115">
        <f t="shared" si="3"/>
        <v>83837</v>
      </c>
      <c r="D50" s="115">
        <f t="shared" si="3"/>
        <v>122924</v>
      </c>
      <c r="E50" s="115">
        <f t="shared" si="3"/>
        <v>72560</v>
      </c>
      <c r="F50" s="115">
        <f t="shared" si="3"/>
        <v>56012</v>
      </c>
      <c r="G50" s="115">
        <f t="shared" si="3"/>
        <v>115460</v>
      </c>
      <c r="H50" s="115">
        <f t="shared" si="3"/>
        <v>113687</v>
      </c>
      <c r="I50" s="115">
        <f t="shared" si="3"/>
        <v>129939</v>
      </c>
      <c r="J50" s="115">
        <f t="shared" si="3"/>
        <v>100239</v>
      </c>
      <c r="K50" s="115">
        <f t="shared" si="3"/>
        <v>73288</v>
      </c>
      <c r="L50" s="115">
        <f t="shared" si="3"/>
        <v>85448</v>
      </c>
      <c r="M50" s="116">
        <f t="shared" si="3"/>
        <v>73612</v>
      </c>
    </row>
    <row r="51" spans="1:13" ht="21.75" thickBot="1">
      <c r="A51" s="117"/>
      <c r="B51" s="117"/>
      <c r="C51" s="117"/>
      <c r="D51" s="117"/>
      <c r="E51" s="117"/>
      <c r="F51" s="117"/>
      <c r="G51" s="117"/>
      <c r="H51" s="117"/>
      <c r="I51" s="118" t="s">
        <v>460</v>
      </c>
      <c r="J51" s="119" t="s">
        <v>457</v>
      </c>
      <c r="K51" s="133"/>
      <c r="L51" s="134">
        <v>1057783</v>
      </c>
      <c r="M51" s="122"/>
    </row>
    <row r="53" spans="1:13" ht="15.75" thickBot="1"/>
    <row r="54" spans="1:13" ht="27" thickBot="1">
      <c r="A54" s="227" t="s">
        <v>443</v>
      </c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9"/>
    </row>
    <row r="55" spans="1:13" ht="26.25">
      <c r="A55" s="230">
        <v>2015</v>
      </c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2"/>
    </row>
    <row r="56" spans="1:13" ht="27" thickBot="1">
      <c r="A56" s="233" t="s">
        <v>444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5"/>
    </row>
    <row r="57" spans="1:13" ht="21.75" thickBot="1">
      <c r="A57" s="10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5"/>
    </row>
    <row r="58" spans="1:13" ht="21.75" thickBot="1">
      <c r="A58" s="126"/>
      <c r="B58" s="127" t="s">
        <v>445</v>
      </c>
      <c r="C58" s="127" t="s">
        <v>446</v>
      </c>
      <c r="D58" s="127" t="s">
        <v>447</v>
      </c>
      <c r="E58" s="127" t="s">
        <v>448</v>
      </c>
      <c r="F58" s="127" t="s">
        <v>459</v>
      </c>
      <c r="G58" s="127" t="s">
        <v>450</v>
      </c>
      <c r="H58" s="127" t="s">
        <v>451</v>
      </c>
      <c r="I58" s="127" t="s">
        <v>452</v>
      </c>
      <c r="J58" s="127" t="s">
        <v>453</v>
      </c>
      <c r="K58" s="127" t="s">
        <v>454</v>
      </c>
      <c r="L58" s="127" t="s">
        <v>455</v>
      </c>
      <c r="M58" s="128" t="s">
        <v>456</v>
      </c>
    </row>
    <row r="59" spans="1:13" ht="21">
      <c r="A59" s="104"/>
      <c r="B59" s="108">
        <v>24185</v>
      </c>
      <c r="C59" s="108">
        <v>23378</v>
      </c>
      <c r="D59" s="108">
        <v>25410</v>
      </c>
      <c r="E59" s="108">
        <v>20836</v>
      </c>
      <c r="F59" s="108">
        <v>16215</v>
      </c>
      <c r="G59" s="108">
        <v>21787</v>
      </c>
      <c r="H59" s="108">
        <v>31744</v>
      </c>
      <c r="I59" s="108">
        <v>29044</v>
      </c>
      <c r="J59" s="108">
        <v>23202</v>
      </c>
      <c r="K59" s="108">
        <v>24535</v>
      </c>
      <c r="L59" s="108">
        <v>14404</v>
      </c>
      <c r="M59" s="129">
        <v>20271</v>
      </c>
    </row>
    <row r="60" spans="1:13" ht="21">
      <c r="A60" s="130"/>
      <c r="B60" s="110">
        <v>22866</v>
      </c>
      <c r="C60" s="110">
        <v>26969</v>
      </c>
      <c r="D60" s="110">
        <v>27320</v>
      </c>
      <c r="E60" s="110">
        <v>21125</v>
      </c>
      <c r="F60" s="110">
        <v>11034</v>
      </c>
      <c r="G60" s="110">
        <v>24082</v>
      </c>
      <c r="H60" s="110">
        <v>28926</v>
      </c>
      <c r="I60" s="110">
        <v>28474</v>
      </c>
      <c r="J60" s="110">
        <v>26318</v>
      </c>
      <c r="K60" s="110">
        <v>21019</v>
      </c>
      <c r="L60" s="110">
        <v>17343</v>
      </c>
      <c r="M60" s="131">
        <v>23283</v>
      </c>
    </row>
    <row r="61" spans="1:13" ht="21">
      <c r="A61" s="130"/>
      <c r="B61" s="110">
        <v>23431</v>
      </c>
      <c r="C61" s="110">
        <v>22720</v>
      </c>
      <c r="D61" s="110">
        <v>24063</v>
      </c>
      <c r="E61" s="110">
        <v>19432</v>
      </c>
      <c r="F61" s="110">
        <v>16524</v>
      </c>
      <c r="G61" s="110">
        <v>28715</v>
      </c>
      <c r="H61" s="110">
        <v>28161</v>
      </c>
      <c r="I61" s="110">
        <v>28463</v>
      </c>
      <c r="J61" s="110">
        <v>27293</v>
      </c>
      <c r="K61" s="110">
        <v>19272</v>
      </c>
      <c r="L61" s="110">
        <v>18973</v>
      </c>
      <c r="M61" s="131">
        <v>19703</v>
      </c>
    </row>
    <row r="62" spans="1:13" ht="21">
      <c r="A62" s="130"/>
      <c r="B62" s="110">
        <v>27763</v>
      </c>
      <c r="C62" s="110">
        <v>20355</v>
      </c>
      <c r="D62" s="110">
        <v>24862</v>
      </c>
      <c r="E62" s="110">
        <v>14163</v>
      </c>
      <c r="F62" s="110">
        <v>16176</v>
      </c>
      <c r="G62" s="110">
        <v>27115</v>
      </c>
      <c r="H62" s="110">
        <v>28352</v>
      </c>
      <c r="I62" s="110">
        <v>26118</v>
      </c>
      <c r="J62" s="110">
        <v>27373</v>
      </c>
      <c r="K62" s="110">
        <v>18786</v>
      </c>
      <c r="L62" s="110">
        <v>17630</v>
      </c>
      <c r="M62" s="131">
        <v>21721</v>
      </c>
    </row>
    <row r="63" spans="1:13" ht="21.75" thickBot="1">
      <c r="A63" s="130"/>
      <c r="B63" s="132"/>
      <c r="C63" s="132"/>
      <c r="D63" s="110">
        <v>25821</v>
      </c>
      <c r="E63" s="132"/>
      <c r="F63" s="110">
        <v>19501</v>
      </c>
      <c r="G63" s="110"/>
      <c r="H63" s="132"/>
      <c r="I63" s="132">
        <v>24487</v>
      </c>
      <c r="J63" s="132"/>
      <c r="K63" s="132"/>
      <c r="L63" s="110">
        <v>23157</v>
      </c>
      <c r="M63" s="135"/>
    </row>
    <row r="64" spans="1:13" ht="24" thickBot="1">
      <c r="A64" s="114" t="s">
        <v>457</v>
      </c>
      <c r="B64" s="115">
        <f t="shared" ref="B64:M64" si="4">SUM(B59:B63)</f>
        <v>98245</v>
      </c>
      <c r="C64" s="115">
        <f t="shared" si="4"/>
        <v>93422</v>
      </c>
      <c r="D64" s="115">
        <f t="shared" si="4"/>
        <v>127476</v>
      </c>
      <c r="E64" s="115">
        <f t="shared" si="4"/>
        <v>75556</v>
      </c>
      <c r="F64" s="115">
        <f t="shared" si="4"/>
        <v>79450</v>
      </c>
      <c r="G64" s="115">
        <f t="shared" si="4"/>
        <v>101699</v>
      </c>
      <c r="H64" s="115">
        <f t="shared" si="4"/>
        <v>117183</v>
      </c>
      <c r="I64" s="115">
        <f t="shared" si="4"/>
        <v>136586</v>
      </c>
      <c r="J64" s="115">
        <f t="shared" si="4"/>
        <v>104186</v>
      </c>
      <c r="K64" s="115">
        <f t="shared" si="4"/>
        <v>83612</v>
      </c>
      <c r="L64" s="115">
        <f t="shared" si="4"/>
        <v>91507</v>
      </c>
      <c r="M64" s="116">
        <f t="shared" si="4"/>
        <v>84978</v>
      </c>
    </row>
    <row r="65" spans="1:13" ht="21.75" thickBot="1">
      <c r="A65" s="117"/>
      <c r="B65" s="117"/>
      <c r="C65" s="117"/>
      <c r="D65" s="117"/>
      <c r="E65" s="117"/>
      <c r="F65" s="117"/>
      <c r="G65" s="117"/>
      <c r="H65" s="117"/>
      <c r="I65" s="118" t="s">
        <v>460</v>
      </c>
      <c r="J65" s="119" t="s">
        <v>457</v>
      </c>
      <c r="K65" s="133"/>
      <c r="L65" s="136">
        <f>SUM(B64:M64)</f>
        <v>1193900</v>
      </c>
      <c r="M65" s="122"/>
    </row>
    <row r="67" spans="1:13" ht="15.75" thickBot="1"/>
    <row r="68" spans="1:13" ht="27" thickBot="1">
      <c r="A68" s="227" t="s">
        <v>443</v>
      </c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9"/>
    </row>
    <row r="69" spans="1:13" ht="26.25">
      <c r="A69" s="230">
        <v>2016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2"/>
    </row>
    <row r="70" spans="1:13" ht="27" thickBot="1">
      <c r="A70" s="233" t="s">
        <v>444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5"/>
    </row>
    <row r="71" spans="1:13" ht="21.75" thickBot="1">
      <c r="A71" s="10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5"/>
    </row>
    <row r="72" spans="1:13" ht="21.75" thickBot="1">
      <c r="A72" s="126"/>
      <c r="B72" s="127" t="s">
        <v>445</v>
      </c>
      <c r="C72" s="127" t="s">
        <v>446</v>
      </c>
      <c r="D72" s="127" t="s">
        <v>447</v>
      </c>
      <c r="E72" s="127" t="s">
        <v>448</v>
      </c>
      <c r="F72" s="127" t="s">
        <v>459</v>
      </c>
      <c r="G72" s="127" t="s">
        <v>450</v>
      </c>
      <c r="H72" s="127" t="s">
        <v>451</v>
      </c>
      <c r="I72" s="127" t="s">
        <v>452</v>
      </c>
      <c r="J72" s="127" t="s">
        <v>453</v>
      </c>
      <c r="K72" s="127" t="s">
        <v>454</v>
      </c>
      <c r="L72" s="127" t="s">
        <v>455</v>
      </c>
      <c r="M72" s="128" t="s">
        <v>456</v>
      </c>
    </row>
    <row r="73" spans="1:13" ht="21">
      <c r="A73" s="104"/>
      <c r="B73" s="108">
        <v>26616</v>
      </c>
      <c r="C73" s="108">
        <v>24772</v>
      </c>
      <c r="D73" s="108">
        <v>27446</v>
      </c>
      <c r="E73" s="108">
        <v>26832</v>
      </c>
      <c r="F73" s="108">
        <v>15003</v>
      </c>
      <c r="G73" s="108">
        <v>22827</v>
      </c>
      <c r="H73" s="108">
        <v>21714</v>
      </c>
      <c r="I73" s="108">
        <v>31420</v>
      </c>
      <c r="J73" s="108">
        <v>25515</v>
      </c>
      <c r="K73" s="108">
        <v>28901</v>
      </c>
      <c r="L73" s="108">
        <v>18197</v>
      </c>
      <c r="M73" s="129">
        <v>19298</v>
      </c>
    </row>
    <row r="74" spans="1:13" ht="21">
      <c r="A74" s="130"/>
      <c r="B74" s="110">
        <v>25954</v>
      </c>
      <c r="C74" s="110">
        <v>21954</v>
      </c>
      <c r="D74" s="110">
        <v>24944</v>
      </c>
      <c r="E74" s="110">
        <v>23526</v>
      </c>
      <c r="F74" s="110">
        <v>14999</v>
      </c>
      <c r="G74" s="110">
        <v>26628</v>
      </c>
      <c r="H74" s="110">
        <v>30622</v>
      </c>
      <c r="I74" s="110">
        <v>32908</v>
      </c>
      <c r="J74" s="110">
        <v>29921</v>
      </c>
      <c r="K74" s="110">
        <v>21669</v>
      </c>
      <c r="L74" s="110">
        <v>19186</v>
      </c>
      <c r="M74" s="131">
        <v>22596</v>
      </c>
    </row>
    <row r="75" spans="1:13" ht="21">
      <c r="A75" s="130"/>
      <c r="B75" s="110">
        <v>22982</v>
      </c>
      <c r="C75" s="110">
        <v>24935</v>
      </c>
      <c r="D75" s="110">
        <v>27740</v>
      </c>
      <c r="E75" s="110">
        <v>16221</v>
      </c>
      <c r="F75" s="110">
        <v>17338</v>
      </c>
      <c r="G75" s="110">
        <v>31112</v>
      </c>
      <c r="H75" s="110">
        <v>30907</v>
      </c>
      <c r="I75" s="110">
        <v>29380</v>
      </c>
      <c r="J75" s="110">
        <v>29633</v>
      </c>
      <c r="K75" s="110">
        <v>21997</v>
      </c>
      <c r="L75" s="110">
        <v>17847</v>
      </c>
      <c r="M75" s="131">
        <v>20454</v>
      </c>
    </row>
    <row r="76" spans="1:13" ht="21">
      <c r="A76" s="130"/>
      <c r="B76" s="110">
        <v>24965</v>
      </c>
      <c r="C76" s="110">
        <v>27401</v>
      </c>
      <c r="D76" s="110">
        <v>25958</v>
      </c>
      <c r="E76" s="110">
        <v>18893</v>
      </c>
      <c r="F76" s="110">
        <v>18255</v>
      </c>
      <c r="G76" s="110">
        <v>29770</v>
      </c>
      <c r="H76" s="110">
        <v>31931</v>
      </c>
      <c r="I76" s="110">
        <v>28475</v>
      </c>
      <c r="J76" s="110">
        <v>30003</v>
      </c>
      <c r="K76" s="110">
        <v>22296</v>
      </c>
      <c r="L76" s="110">
        <v>19155</v>
      </c>
      <c r="M76" s="131">
        <v>10761</v>
      </c>
    </row>
    <row r="77" spans="1:13" ht="21.75" thickBot="1">
      <c r="A77" s="130"/>
      <c r="B77" s="132">
        <v>26593</v>
      </c>
      <c r="C77" s="132"/>
      <c r="D77" s="110"/>
      <c r="E77" s="132"/>
      <c r="F77" s="110">
        <v>19322</v>
      </c>
      <c r="G77" s="110"/>
      <c r="H77" s="110">
        <v>32073</v>
      </c>
      <c r="I77" s="132"/>
      <c r="J77" s="132"/>
      <c r="K77" s="110">
        <v>17293</v>
      </c>
      <c r="L77" s="110"/>
      <c r="M77" s="135"/>
    </row>
    <row r="78" spans="1:13" ht="24" thickBot="1">
      <c r="A78" s="114" t="s">
        <v>457</v>
      </c>
      <c r="B78" s="115">
        <f t="shared" ref="B78:M78" si="5">SUM(B73:B77)</f>
        <v>127110</v>
      </c>
      <c r="C78" s="115">
        <f t="shared" si="5"/>
        <v>99062</v>
      </c>
      <c r="D78" s="115">
        <f t="shared" si="5"/>
        <v>106088</v>
      </c>
      <c r="E78" s="115">
        <f t="shared" si="5"/>
        <v>85472</v>
      </c>
      <c r="F78" s="115">
        <f t="shared" si="5"/>
        <v>84917</v>
      </c>
      <c r="G78" s="115">
        <f t="shared" si="5"/>
        <v>110337</v>
      </c>
      <c r="H78" s="115">
        <f t="shared" si="5"/>
        <v>147247</v>
      </c>
      <c r="I78" s="115">
        <f t="shared" si="5"/>
        <v>122183</v>
      </c>
      <c r="J78" s="115">
        <f t="shared" si="5"/>
        <v>115072</v>
      </c>
      <c r="K78" s="115">
        <f t="shared" si="5"/>
        <v>112156</v>
      </c>
      <c r="L78" s="115">
        <f t="shared" si="5"/>
        <v>74385</v>
      </c>
      <c r="M78" s="116">
        <f t="shared" si="5"/>
        <v>73109</v>
      </c>
    </row>
    <row r="79" spans="1:13" ht="21.75" thickBot="1">
      <c r="A79" s="117"/>
      <c r="B79" s="117"/>
      <c r="C79" s="117"/>
      <c r="D79" s="117"/>
      <c r="E79" s="117"/>
      <c r="F79" s="117"/>
      <c r="G79" s="117"/>
      <c r="H79" s="117"/>
      <c r="I79" s="118" t="s">
        <v>460</v>
      </c>
      <c r="J79" s="119" t="s">
        <v>457</v>
      </c>
      <c r="K79" s="133"/>
      <c r="L79" s="136">
        <f>SUM(B78:M78)</f>
        <v>1257138</v>
      </c>
      <c r="M79" s="122"/>
    </row>
    <row r="80" spans="1:13" ht="27" thickBot="1">
      <c r="A80" s="227" t="s">
        <v>443</v>
      </c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9"/>
    </row>
    <row r="81" spans="1:13" ht="26.25">
      <c r="A81" s="230">
        <v>2017</v>
      </c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2"/>
    </row>
    <row r="82" spans="1:13" ht="27" thickBot="1">
      <c r="A82" s="233" t="s">
        <v>444</v>
      </c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5"/>
    </row>
    <row r="83" spans="1:13" ht="21.75" thickBot="1">
      <c r="A83" s="10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5"/>
    </row>
    <row r="84" spans="1:13" ht="21.75" thickBot="1">
      <c r="A84" s="126"/>
      <c r="B84" s="127" t="s">
        <v>445</v>
      </c>
      <c r="C84" s="127" t="s">
        <v>446</v>
      </c>
      <c r="D84" s="127" t="s">
        <v>447</v>
      </c>
      <c r="E84" s="127" t="s">
        <v>448</v>
      </c>
      <c r="F84" s="127" t="s">
        <v>459</v>
      </c>
      <c r="G84" s="127" t="s">
        <v>450</v>
      </c>
      <c r="H84" s="127" t="s">
        <v>451</v>
      </c>
      <c r="I84" s="127" t="s">
        <v>452</v>
      </c>
      <c r="J84" s="127" t="s">
        <v>453</v>
      </c>
      <c r="K84" s="127" t="s">
        <v>454</v>
      </c>
      <c r="L84" s="127" t="s">
        <v>455</v>
      </c>
      <c r="M84" s="128" t="s">
        <v>456</v>
      </c>
    </row>
    <row r="85" spans="1:13" ht="21">
      <c r="A85" s="104"/>
      <c r="B85" s="108">
        <v>26707</v>
      </c>
      <c r="C85" s="108">
        <v>26264</v>
      </c>
      <c r="D85" s="108">
        <v>29367</v>
      </c>
      <c r="E85" s="108">
        <v>28487</v>
      </c>
      <c r="F85" s="108">
        <v>17349</v>
      </c>
      <c r="G85" s="108">
        <v>22854</v>
      </c>
      <c r="H85" s="108">
        <v>19575</v>
      </c>
      <c r="I85" s="108">
        <v>32542</v>
      </c>
      <c r="J85" s="108">
        <v>25747</v>
      </c>
      <c r="K85" s="108">
        <v>26381</v>
      </c>
      <c r="L85" s="108">
        <v>17630</v>
      </c>
      <c r="M85" s="129"/>
    </row>
    <row r="86" spans="1:13" ht="21">
      <c r="A86" s="130"/>
      <c r="B86" s="110">
        <v>22182</v>
      </c>
      <c r="C86" s="110">
        <v>26535</v>
      </c>
      <c r="D86" s="110">
        <v>25414</v>
      </c>
      <c r="E86" s="110">
        <v>21917</v>
      </c>
      <c r="F86" s="110">
        <v>17969</v>
      </c>
      <c r="G86" s="110">
        <v>28788</v>
      </c>
      <c r="H86" s="110">
        <v>29774</v>
      </c>
      <c r="I86" s="110">
        <v>32413</v>
      </c>
      <c r="J86" s="110">
        <v>28109</v>
      </c>
      <c r="K86" s="110">
        <v>27060</v>
      </c>
      <c r="L86" s="110">
        <v>18990</v>
      </c>
      <c r="M86" s="131"/>
    </row>
    <row r="87" spans="1:13" ht="21">
      <c r="A87" s="130"/>
      <c r="B87" s="110">
        <v>23684</v>
      </c>
      <c r="C87" s="110">
        <v>21711</v>
      </c>
      <c r="D87" s="110">
        <v>26663</v>
      </c>
      <c r="E87" s="110">
        <v>21578</v>
      </c>
      <c r="F87" s="110">
        <v>17179</v>
      </c>
      <c r="G87" s="110">
        <v>32236</v>
      </c>
      <c r="H87" s="110">
        <v>31512</v>
      </c>
      <c r="I87" s="110">
        <v>30125</v>
      </c>
      <c r="J87" s="110">
        <v>30086</v>
      </c>
      <c r="K87" s="110">
        <v>22325</v>
      </c>
      <c r="L87" s="110">
        <v>19042</v>
      </c>
      <c r="M87" s="131"/>
    </row>
    <row r="88" spans="1:13" ht="21">
      <c r="A88" s="130"/>
      <c r="B88" s="110">
        <v>27278</v>
      </c>
      <c r="C88" s="110">
        <v>28279</v>
      </c>
      <c r="D88" s="110">
        <v>24487</v>
      </c>
      <c r="E88" s="110">
        <v>19691</v>
      </c>
      <c r="F88" s="110">
        <v>20387</v>
      </c>
      <c r="G88" s="110">
        <v>27354</v>
      </c>
      <c r="H88" s="110">
        <v>29103</v>
      </c>
      <c r="I88" s="110">
        <v>28876</v>
      </c>
      <c r="J88" s="110">
        <v>27628</v>
      </c>
      <c r="K88" s="110">
        <v>22166</v>
      </c>
      <c r="L88" s="110">
        <v>25844</v>
      </c>
      <c r="M88" s="131"/>
    </row>
    <row r="89" spans="1:13" ht="21.75" thickBot="1">
      <c r="A89" s="130"/>
      <c r="B89" s="110">
        <v>29906</v>
      </c>
      <c r="C89" s="132"/>
      <c r="D89" s="110"/>
      <c r="E89" s="132"/>
      <c r="F89" s="110"/>
      <c r="G89" s="110"/>
      <c r="H89" s="110">
        <v>28825</v>
      </c>
      <c r="I89" s="132"/>
      <c r="J89" s="132"/>
      <c r="K89" s="110">
        <v>17660</v>
      </c>
      <c r="L89" s="110"/>
      <c r="M89" s="135"/>
    </row>
    <row r="90" spans="1:13" ht="24" thickBot="1">
      <c r="A90" s="114" t="s">
        <v>457</v>
      </c>
      <c r="B90" s="115">
        <f t="shared" ref="B90:M90" si="6">SUM(B85:B89)</f>
        <v>129757</v>
      </c>
      <c r="C90" s="115">
        <f t="shared" si="6"/>
        <v>102789</v>
      </c>
      <c r="D90" s="115">
        <f t="shared" si="6"/>
        <v>105931</v>
      </c>
      <c r="E90" s="115">
        <f t="shared" si="6"/>
        <v>91673</v>
      </c>
      <c r="F90" s="115">
        <f t="shared" si="6"/>
        <v>72884</v>
      </c>
      <c r="G90" s="115">
        <f t="shared" si="6"/>
        <v>111232</v>
      </c>
      <c r="H90" s="115">
        <f t="shared" si="6"/>
        <v>138789</v>
      </c>
      <c r="I90" s="115">
        <f t="shared" si="6"/>
        <v>123956</v>
      </c>
      <c r="J90" s="115">
        <f t="shared" si="6"/>
        <v>111570</v>
      </c>
      <c r="K90" s="115">
        <f t="shared" si="6"/>
        <v>115592</v>
      </c>
      <c r="L90" s="115">
        <f t="shared" si="6"/>
        <v>81506</v>
      </c>
      <c r="M90" s="116">
        <f t="shared" si="6"/>
        <v>0</v>
      </c>
    </row>
    <row r="91" spans="1:13" ht="21.75" thickBot="1">
      <c r="A91" s="117"/>
      <c r="B91" s="117"/>
      <c r="C91" s="117"/>
      <c r="D91" s="117"/>
      <c r="E91" s="117"/>
      <c r="F91" s="117"/>
      <c r="G91" s="117"/>
      <c r="H91" s="117"/>
      <c r="I91" s="118" t="s">
        <v>460</v>
      </c>
      <c r="J91" s="119" t="s">
        <v>457</v>
      </c>
      <c r="K91" s="133"/>
      <c r="L91" s="136">
        <f>SUM(B90:M90)</f>
        <v>1185679</v>
      </c>
      <c r="M91" s="122"/>
    </row>
  </sheetData>
  <mergeCells count="22">
    <mergeCell ref="A16:M16"/>
    <mergeCell ref="A27:M27"/>
    <mergeCell ref="A28:M28"/>
    <mergeCell ref="A29:M29"/>
    <mergeCell ref="A40:M40"/>
    <mergeCell ref="A15:M15"/>
    <mergeCell ref="A1:M1"/>
    <mergeCell ref="A2:M2"/>
    <mergeCell ref="A3:M3"/>
    <mergeCell ref="B4:M4"/>
    <mergeCell ref="A14:M14"/>
    <mergeCell ref="A42:M42"/>
    <mergeCell ref="A54:M54"/>
    <mergeCell ref="A55:M55"/>
    <mergeCell ref="A56:M56"/>
    <mergeCell ref="A41:M41"/>
    <mergeCell ref="A80:M80"/>
    <mergeCell ref="A81:M81"/>
    <mergeCell ref="A82:M82"/>
    <mergeCell ref="A68:M68"/>
    <mergeCell ref="A69:M69"/>
    <mergeCell ref="A70:M7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56"/>
  <sheetViews>
    <sheetView topLeftCell="A34" workbookViewId="0" xr3:uid="{FF0BDA26-1AD6-5648-BD9A-E01AA4DDCA7C}">
      <selection activeCell="L54" sqref="L54"/>
    </sheetView>
  </sheetViews>
  <sheetFormatPr defaultRowHeight="15"/>
  <cols>
    <col min="12" max="12" width="13.85546875" bestFit="1" customWidth="1"/>
  </cols>
  <sheetData>
    <row r="1" spans="1:13" ht="15.75" thickBot="1"/>
    <row r="2" spans="1:13" ht="27" thickBot="1">
      <c r="A2" s="227" t="s">
        <v>443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1:13" ht="26.25">
      <c r="A3" s="230">
        <v>2014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2"/>
    </row>
    <row r="4" spans="1:13" ht="27" thickBot="1">
      <c r="A4" s="233" t="s">
        <v>461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5"/>
    </row>
    <row r="5" spans="1:13" ht="21.75" thickBot="1">
      <c r="A5" s="10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</row>
    <row r="6" spans="1:13" ht="21.75" thickBot="1">
      <c r="A6" s="126"/>
      <c r="B6" s="127" t="s">
        <v>445</v>
      </c>
      <c r="C6" s="127" t="s">
        <v>446</v>
      </c>
      <c r="D6" s="127" t="s">
        <v>447</v>
      </c>
      <c r="E6" s="127" t="s">
        <v>448</v>
      </c>
      <c r="F6" s="127" t="s">
        <v>459</v>
      </c>
      <c r="G6" s="127" t="s">
        <v>450</v>
      </c>
      <c r="H6" s="127" t="s">
        <v>451</v>
      </c>
      <c r="I6" s="127" t="s">
        <v>452</v>
      </c>
      <c r="J6" s="127" t="s">
        <v>453</v>
      </c>
      <c r="K6" s="127" t="s">
        <v>454</v>
      </c>
      <c r="L6" s="127" t="s">
        <v>455</v>
      </c>
      <c r="M6" s="128" t="s">
        <v>456</v>
      </c>
    </row>
    <row r="7" spans="1:13" ht="21">
      <c r="A7" s="104"/>
      <c r="B7" s="108">
        <v>15143</v>
      </c>
      <c r="C7" s="108">
        <v>18988</v>
      </c>
      <c r="D7" s="108">
        <v>15477</v>
      </c>
      <c r="E7" s="108">
        <v>16627</v>
      </c>
      <c r="F7" s="108">
        <v>11684</v>
      </c>
      <c r="G7" s="108">
        <v>17624</v>
      </c>
      <c r="H7" s="108">
        <v>17903</v>
      </c>
      <c r="I7" s="108">
        <v>23512</v>
      </c>
      <c r="J7" s="108">
        <v>17933</v>
      </c>
      <c r="K7" s="108">
        <v>15884</v>
      </c>
      <c r="L7" s="108">
        <v>13268</v>
      </c>
      <c r="M7" s="129">
        <v>17402</v>
      </c>
    </row>
    <row r="8" spans="1:13" ht="21">
      <c r="A8" s="130"/>
      <c r="B8" s="110">
        <v>19945</v>
      </c>
      <c r="C8" s="110">
        <v>19260</v>
      </c>
      <c r="D8" s="110">
        <v>23656</v>
      </c>
      <c r="E8" s="110">
        <v>18855</v>
      </c>
      <c r="F8" s="110">
        <v>12134</v>
      </c>
      <c r="G8" s="110">
        <v>19898</v>
      </c>
      <c r="H8" s="110">
        <v>23824</v>
      </c>
      <c r="I8" s="110">
        <v>22251</v>
      </c>
      <c r="J8" s="110">
        <v>19774</v>
      </c>
      <c r="K8" s="110">
        <v>16385</v>
      </c>
      <c r="L8" s="110">
        <v>15008</v>
      </c>
      <c r="M8" s="131">
        <v>18921</v>
      </c>
    </row>
    <row r="9" spans="1:13" ht="21">
      <c r="A9" s="130"/>
      <c r="B9" s="110">
        <v>22376</v>
      </c>
      <c r="C9" s="110">
        <v>23006</v>
      </c>
      <c r="D9" s="110">
        <v>22176</v>
      </c>
      <c r="E9" s="110">
        <v>15446</v>
      </c>
      <c r="F9" s="110">
        <v>13350</v>
      </c>
      <c r="G9" s="110">
        <v>19908</v>
      </c>
      <c r="H9" s="110">
        <v>22758</v>
      </c>
      <c r="I9" s="110">
        <v>23317</v>
      </c>
      <c r="J9" s="110">
        <v>19916</v>
      </c>
      <c r="K9" s="110">
        <v>14942</v>
      </c>
      <c r="L9" s="110">
        <v>10730</v>
      </c>
      <c r="M9" s="131">
        <v>25425</v>
      </c>
    </row>
    <row r="10" spans="1:13" ht="21">
      <c r="A10" s="130"/>
      <c r="B10" s="110">
        <v>22080</v>
      </c>
      <c r="C10" s="110">
        <v>21146</v>
      </c>
      <c r="D10" s="110">
        <v>21508</v>
      </c>
      <c r="E10" s="110">
        <v>12798</v>
      </c>
      <c r="F10" s="110">
        <v>18192</v>
      </c>
      <c r="G10" s="110">
        <v>21340</v>
      </c>
      <c r="H10" s="110">
        <v>23919</v>
      </c>
      <c r="I10" s="110">
        <v>18352</v>
      </c>
      <c r="J10" s="110">
        <v>20253</v>
      </c>
      <c r="K10" s="110">
        <v>14589</v>
      </c>
      <c r="L10" s="110">
        <v>18815</v>
      </c>
      <c r="M10" s="131">
        <v>25122</v>
      </c>
    </row>
    <row r="11" spans="1:13" ht="21.75" thickBot="1">
      <c r="A11" s="130"/>
      <c r="B11" s="110"/>
      <c r="C11" s="132"/>
      <c r="D11" s="110">
        <v>20795</v>
      </c>
      <c r="E11" s="132"/>
      <c r="F11" s="110">
        <v>15124</v>
      </c>
      <c r="G11" s="110"/>
      <c r="H11" s="110"/>
      <c r="I11" s="110">
        <v>25730</v>
      </c>
      <c r="J11" s="132"/>
      <c r="K11" s="110"/>
      <c r="L11" s="110">
        <v>17180</v>
      </c>
      <c r="M11" s="135"/>
    </row>
    <row r="12" spans="1:13" ht="24" thickBot="1">
      <c r="A12" s="114" t="s">
        <v>457</v>
      </c>
      <c r="B12" s="115">
        <f t="shared" ref="B12:M12" si="0">SUM(B7:B11)</f>
        <v>79544</v>
      </c>
      <c r="C12" s="115">
        <f t="shared" si="0"/>
        <v>82400</v>
      </c>
      <c r="D12" s="115">
        <f t="shared" si="0"/>
        <v>103612</v>
      </c>
      <c r="E12" s="115">
        <f t="shared" si="0"/>
        <v>63726</v>
      </c>
      <c r="F12" s="115">
        <f t="shared" si="0"/>
        <v>70484</v>
      </c>
      <c r="G12" s="115">
        <f t="shared" si="0"/>
        <v>78770</v>
      </c>
      <c r="H12" s="115">
        <f t="shared" si="0"/>
        <v>88404</v>
      </c>
      <c r="I12" s="115">
        <f t="shared" si="0"/>
        <v>113162</v>
      </c>
      <c r="J12" s="115">
        <f t="shared" si="0"/>
        <v>77876</v>
      </c>
      <c r="K12" s="115">
        <f t="shared" si="0"/>
        <v>61800</v>
      </c>
      <c r="L12" s="115">
        <f t="shared" si="0"/>
        <v>75001</v>
      </c>
      <c r="M12" s="116">
        <f t="shared" si="0"/>
        <v>86870</v>
      </c>
    </row>
    <row r="13" spans="1:13" ht="21.75" thickBot="1">
      <c r="A13" s="117"/>
      <c r="B13" s="117"/>
      <c r="C13" s="117"/>
      <c r="D13" s="117"/>
      <c r="E13" s="117"/>
      <c r="F13" s="117"/>
      <c r="G13" s="117"/>
      <c r="H13" s="117"/>
      <c r="I13" s="118" t="s">
        <v>460</v>
      </c>
      <c r="J13" s="119" t="s">
        <v>457</v>
      </c>
      <c r="K13" s="133"/>
      <c r="L13" s="136">
        <v>981649</v>
      </c>
      <c r="M13" s="122"/>
    </row>
    <row r="16" spans="1:13" ht="15.75" thickBot="1"/>
    <row r="17" spans="1:13" ht="27" thickBot="1">
      <c r="A17" s="227" t="s">
        <v>443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9"/>
    </row>
    <row r="18" spans="1:13" ht="26.25">
      <c r="A18" s="230">
        <v>2015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2"/>
    </row>
    <row r="19" spans="1:13" ht="27" thickBot="1">
      <c r="A19" s="233" t="s">
        <v>461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5"/>
    </row>
    <row r="20" spans="1:13" ht="21.75" thickBot="1">
      <c r="A20" s="10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</row>
    <row r="21" spans="1:13" ht="21.75" thickBot="1">
      <c r="A21" s="126"/>
      <c r="B21" s="127" t="s">
        <v>445</v>
      </c>
      <c r="C21" s="127" t="s">
        <v>446</v>
      </c>
      <c r="D21" s="127" t="s">
        <v>447</v>
      </c>
      <c r="E21" s="127" t="s">
        <v>448</v>
      </c>
      <c r="F21" s="127" t="s">
        <v>459</v>
      </c>
      <c r="G21" s="127" t="s">
        <v>450</v>
      </c>
      <c r="H21" s="127" t="s">
        <v>451</v>
      </c>
      <c r="I21" s="127" t="s">
        <v>452</v>
      </c>
      <c r="J21" s="127" t="s">
        <v>453</v>
      </c>
      <c r="K21" s="127" t="s">
        <v>454</v>
      </c>
      <c r="L21" s="127" t="s">
        <v>455</v>
      </c>
      <c r="M21" s="128" t="s">
        <v>456</v>
      </c>
    </row>
    <row r="22" spans="1:13" ht="21">
      <c r="A22" s="104"/>
      <c r="B22" s="108">
        <v>17930</v>
      </c>
      <c r="C22" s="108">
        <v>21962</v>
      </c>
      <c r="D22" s="108">
        <v>24997</v>
      </c>
      <c r="E22" s="108">
        <v>18437</v>
      </c>
      <c r="F22" s="108">
        <v>12804</v>
      </c>
      <c r="G22" s="108">
        <v>17541</v>
      </c>
      <c r="H22" s="108">
        <v>18179</v>
      </c>
      <c r="I22" s="108">
        <v>25394</v>
      </c>
      <c r="J22" s="108">
        <v>26789</v>
      </c>
      <c r="K22" s="108">
        <v>18293</v>
      </c>
      <c r="L22" s="108">
        <v>14639</v>
      </c>
      <c r="M22" s="129">
        <v>17454</v>
      </c>
    </row>
    <row r="23" spans="1:13" ht="21">
      <c r="A23" s="130"/>
      <c r="B23" s="110">
        <v>19945</v>
      </c>
      <c r="C23" s="110">
        <v>21671</v>
      </c>
      <c r="D23" s="110">
        <v>25171</v>
      </c>
      <c r="E23" s="110">
        <v>17243</v>
      </c>
      <c r="F23" s="110">
        <v>12223</v>
      </c>
      <c r="G23" s="110">
        <v>20183</v>
      </c>
      <c r="H23" s="110">
        <v>25658</v>
      </c>
      <c r="I23" s="110">
        <v>24454</v>
      </c>
      <c r="J23" s="110">
        <v>21946</v>
      </c>
      <c r="K23" s="110">
        <v>18240</v>
      </c>
      <c r="L23" s="110">
        <v>16225</v>
      </c>
      <c r="M23" s="131">
        <v>15971</v>
      </c>
    </row>
    <row r="24" spans="1:13" ht="21">
      <c r="A24" s="130"/>
      <c r="B24" s="110">
        <v>22891</v>
      </c>
      <c r="C24" s="110">
        <v>16463</v>
      </c>
      <c r="D24" s="110">
        <v>24709</v>
      </c>
      <c r="E24" s="110">
        <v>15456</v>
      </c>
      <c r="F24" s="110">
        <v>13460</v>
      </c>
      <c r="G24" s="110">
        <v>22751</v>
      </c>
      <c r="H24" s="110">
        <v>23352</v>
      </c>
      <c r="I24" s="110">
        <v>23944</v>
      </c>
      <c r="J24" s="110">
        <v>21516</v>
      </c>
      <c r="K24" s="110">
        <v>16117</v>
      </c>
      <c r="L24" s="110">
        <v>22531</v>
      </c>
      <c r="M24" s="131">
        <v>26116</v>
      </c>
    </row>
    <row r="25" spans="1:13" ht="21">
      <c r="A25" s="130"/>
      <c r="B25" s="110">
        <v>21836</v>
      </c>
      <c r="C25" s="110">
        <v>19946</v>
      </c>
      <c r="D25" s="110">
        <v>22159</v>
      </c>
      <c r="E25" s="110">
        <v>12768</v>
      </c>
      <c r="F25" s="110">
        <v>18642</v>
      </c>
      <c r="G25" s="110">
        <v>22580</v>
      </c>
      <c r="H25" s="110">
        <v>24997</v>
      </c>
      <c r="I25" s="110">
        <v>20838</v>
      </c>
      <c r="J25" s="110">
        <v>22015</v>
      </c>
      <c r="K25" s="110">
        <v>15421</v>
      </c>
      <c r="L25" s="110">
        <v>15745</v>
      </c>
      <c r="M25" s="131">
        <v>23171</v>
      </c>
    </row>
    <row r="26" spans="1:13" ht="21.75" thickBot="1">
      <c r="A26" s="130"/>
      <c r="B26" s="110">
        <v>21209</v>
      </c>
      <c r="C26" s="132"/>
      <c r="D26" s="110"/>
      <c r="E26" s="110"/>
      <c r="F26" s="110">
        <v>16550</v>
      </c>
      <c r="G26" s="110"/>
      <c r="H26" s="110"/>
      <c r="I26" s="110">
        <v>19858</v>
      </c>
      <c r="J26" s="132"/>
      <c r="K26" s="110">
        <v>11671</v>
      </c>
      <c r="L26" s="110"/>
      <c r="M26" s="131"/>
    </row>
    <row r="27" spans="1:13" ht="24" thickBot="1">
      <c r="A27" s="114" t="s">
        <v>457</v>
      </c>
      <c r="B27" s="115">
        <f t="shared" ref="B27:L27" si="1">SUM(B22:B26)</f>
        <v>103811</v>
      </c>
      <c r="C27" s="115">
        <f t="shared" si="1"/>
        <v>80042</v>
      </c>
      <c r="D27" s="115">
        <f t="shared" si="1"/>
        <v>97036</v>
      </c>
      <c r="E27" s="115">
        <f t="shared" si="1"/>
        <v>63904</v>
      </c>
      <c r="F27" s="115">
        <f t="shared" si="1"/>
        <v>73679</v>
      </c>
      <c r="G27" s="115">
        <f t="shared" si="1"/>
        <v>83055</v>
      </c>
      <c r="H27" s="115">
        <f t="shared" si="1"/>
        <v>92186</v>
      </c>
      <c r="I27" s="115">
        <f t="shared" si="1"/>
        <v>114488</v>
      </c>
      <c r="J27" s="115">
        <f t="shared" si="1"/>
        <v>92266</v>
      </c>
      <c r="K27" s="115">
        <f t="shared" si="1"/>
        <v>79742</v>
      </c>
      <c r="L27" s="115">
        <f t="shared" si="1"/>
        <v>69140</v>
      </c>
      <c r="M27" s="116">
        <v>82712</v>
      </c>
    </row>
    <row r="28" spans="1:13" ht="21.75" thickBot="1">
      <c r="A28" s="117"/>
      <c r="B28" s="117"/>
      <c r="C28" s="117"/>
      <c r="D28" s="117"/>
      <c r="E28" s="117"/>
      <c r="F28" s="117"/>
      <c r="G28" s="117"/>
      <c r="H28" s="117"/>
      <c r="I28" s="118" t="s">
        <v>460</v>
      </c>
      <c r="J28" s="119" t="s">
        <v>457</v>
      </c>
      <c r="K28" s="133"/>
      <c r="L28" s="136">
        <v>1032061</v>
      </c>
      <c r="M28" s="122"/>
    </row>
    <row r="30" spans="1:13" ht="15.75" thickBot="1"/>
    <row r="31" spans="1:13" ht="27" thickBot="1">
      <c r="A31" s="227" t="s">
        <v>443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9"/>
    </row>
    <row r="32" spans="1:13" ht="26.25">
      <c r="A32" s="230">
        <v>2016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2"/>
    </row>
    <row r="33" spans="1:13" ht="27" thickBot="1">
      <c r="A33" s="233" t="s">
        <v>461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5"/>
    </row>
    <row r="34" spans="1:13" ht="21.75" thickBot="1">
      <c r="A34" s="10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5"/>
    </row>
    <row r="35" spans="1:13" ht="21.75" thickBot="1">
      <c r="A35" s="126"/>
      <c r="B35" s="127" t="s">
        <v>445</v>
      </c>
      <c r="C35" s="127" t="s">
        <v>446</v>
      </c>
      <c r="D35" s="127" t="s">
        <v>447</v>
      </c>
      <c r="E35" s="127" t="s">
        <v>448</v>
      </c>
      <c r="F35" s="127" t="s">
        <v>459</v>
      </c>
      <c r="G35" s="127" t="s">
        <v>450</v>
      </c>
      <c r="H35" s="127" t="s">
        <v>451</v>
      </c>
      <c r="I35" s="127" t="s">
        <v>452</v>
      </c>
      <c r="J35" s="127" t="s">
        <v>453</v>
      </c>
      <c r="K35" s="127" t="s">
        <v>454</v>
      </c>
      <c r="L35" s="127" t="s">
        <v>455</v>
      </c>
      <c r="M35" s="128" t="s">
        <v>456</v>
      </c>
    </row>
    <row r="36" spans="1:13" ht="21">
      <c r="A36" s="104"/>
      <c r="B36" s="108">
        <v>21388</v>
      </c>
      <c r="C36" s="108">
        <v>23222</v>
      </c>
      <c r="D36" s="108">
        <v>22890</v>
      </c>
      <c r="E36" s="108">
        <v>22267</v>
      </c>
      <c r="F36" s="108">
        <v>13152</v>
      </c>
      <c r="G36" s="108">
        <v>19390</v>
      </c>
      <c r="H36" s="108">
        <v>30008</v>
      </c>
      <c r="I36" s="108">
        <v>24659</v>
      </c>
      <c r="J36" s="108">
        <v>28264</v>
      </c>
      <c r="K36" s="108">
        <v>22066</v>
      </c>
      <c r="L36" s="108">
        <v>15143</v>
      </c>
      <c r="M36" s="129">
        <v>17747</v>
      </c>
    </row>
    <row r="37" spans="1:13" ht="21">
      <c r="A37" s="130"/>
      <c r="B37" s="110">
        <v>20877</v>
      </c>
      <c r="C37" s="110">
        <v>23494</v>
      </c>
      <c r="D37" s="110">
        <v>24453</v>
      </c>
      <c r="E37" s="110">
        <v>18808</v>
      </c>
      <c r="F37" s="110">
        <v>15514</v>
      </c>
      <c r="G37" s="110">
        <v>21551</v>
      </c>
      <c r="H37" s="110">
        <v>25949</v>
      </c>
      <c r="I37" s="110">
        <v>25423</v>
      </c>
      <c r="J37" s="110">
        <v>23935</v>
      </c>
      <c r="K37" s="110">
        <v>19139</v>
      </c>
      <c r="L37" s="110">
        <v>15814</v>
      </c>
      <c r="M37" s="131">
        <v>20040</v>
      </c>
    </row>
    <row r="38" spans="1:13" ht="21">
      <c r="A38" s="130"/>
      <c r="B38" s="110">
        <v>23349</v>
      </c>
      <c r="C38" s="110">
        <v>21074</v>
      </c>
      <c r="D38" s="110">
        <v>28263</v>
      </c>
      <c r="E38" s="110">
        <v>10132</v>
      </c>
      <c r="F38" s="110">
        <v>16148</v>
      </c>
      <c r="G38" s="110">
        <v>24175</v>
      </c>
      <c r="H38" s="110">
        <v>26555</v>
      </c>
      <c r="I38" s="110">
        <v>23293</v>
      </c>
      <c r="J38" s="110">
        <v>23261</v>
      </c>
      <c r="K38" s="110">
        <v>17525</v>
      </c>
      <c r="L38" s="110">
        <v>18444</v>
      </c>
      <c r="M38" s="131">
        <v>16865</v>
      </c>
    </row>
    <row r="39" spans="1:13" ht="21">
      <c r="A39" s="130"/>
      <c r="B39" s="110">
        <v>22284</v>
      </c>
      <c r="C39" s="110">
        <v>21419</v>
      </c>
      <c r="D39" s="110">
        <v>18915</v>
      </c>
      <c r="E39" s="110">
        <v>15080</v>
      </c>
      <c r="F39" s="110">
        <v>22162</v>
      </c>
      <c r="G39" s="110">
        <v>23392</v>
      </c>
      <c r="H39" s="110">
        <v>25628</v>
      </c>
      <c r="I39" s="110">
        <v>23084</v>
      </c>
      <c r="J39" s="110">
        <v>21986</v>
      </c>
      <c r="K39" s="110">
        <v>23555</v>
      </c>
      <c r="L39" s="110">
        <v>17866</v>
      </c>
      <c r="M39" s="131">
        <v>16373</v>
      </c>
    </row>
    <row r="40" spans="1:13" ht="21.75" thickBot="1">
      <c r="A40" s="130"/>
      <c r="B40" s="110">
        <v>23124</v>
      </c>
      <c r="C40" s="132"/>
      <c r="D40" s="110"/>
      <c r="E40" s="110">
        <v>6362</v>
      </c>
      <c r="F40" s="110"/>
      <c r="G40" s="110"/>
      <c r="H40" s="110">
        <v>24852</v>
      </c>
      <c r="I40" s="132"/>
      <c r="J40" s="132"/>
      <c r="K40" s="110">
        <v>14146</v>
      </c>
      <c r="L40" s="110"/>
      <c r="M40" s="131">
        <v>19418</v>
      </c>
    </row>
    <row r="41" spans="1:13" ht="24" thickBot="1">
      <c r="A41" s="114" t="s">
        <v>457</v>
      </c>
      <c r="B41" s="115">
        <f t="shared" ref="B41:M41" si="2">SUM(B36:B40)</f>
        <v>111022</v>
      </c>
      <c r="C41" s="115">
        <f t="shared" si="2"/>
        <v>89209</v>
      </c>
      <c r="D41" s="115">
        <f t="shared" si="2"/>
        <v>94521</v>
      </c>
      <c r="E41" s="115">
        <f t="shared" si="2"/>
        <v>72649</v>
      </c>
      <c r="F41" s="115">
        <f t="shared" si="2"/>
        <v>66976</v>
      </c>
      <c r="G41" s="115">
        <f t="shared" si="2"/>
        <v>88508</v>
      </c>
      <c r="H41" s="115">
        <f t="shared" si="2"/>
        <v>132992</v>
      </c>
      <c r="I41" s="115">
        <f t="shared" si="2"/>
        <v>96459</v>
      </c>
      <c r="J41" s="115">
        <f t="shared" si="2"/>
        <v>97446</v>
      </c>
      <c r="K41" s="115">
        <f t="shared" si="2"/>
        <v>96431</v>
      </c>
      <c r="L41" s="115">
        <f t="shared" si="2"/>
        <v>67267</v>
      </c>
      <c r="M41" s="116">
        <f t="shared" si="2"/>
        <v>90443</v>
      </c>
    </row>
    <row r="42" spans="1:13" ht="21.75" thickBot="1">
      <c r="A42" s="117"/>
      <c r="B42" s="117"/>
      <c r="C42" s="117"/>
      <c r="D42" s="117"/>
      <c r="E42" s="117"/>
      <c r="F42" s="117"/>
      <c r="G42" s="117"/>
      <c r="H42" s="117"/>
      <c r="I42" s="118" t="s">
        <v>460</v>
      </c>
      <c r="J42" s="119" t="s">
        <v>457</v>
      </c>
      <c r="K42" s="133"/>
      <c r="L42" s="136">
        <v>1103923</v>
      </c>
      <c r="M42" s="122"/>
    </row>
    <row r="44" spans="1:13" ht="15.75" thickBot="1"/>
    <row r="45" spans="1:13" ht="27" thickBot="1">
      <c r="A45" s="227" t="s">
        <v>443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</row>
    <row r="46" spans="1:13" ht="26.25">
      <c r="A46" s="230">
        <v>2017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2"/>
    </row>
    <row r="47" spans="1:13" ht="27" thickBot="1">
      <c r="A47" s="233" t="s">
        <v>461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5"/>
    </row>
    <row r="48" spans="1:13" ht="21.75" thickBot="1">
      <c r="A48" s="10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5"/>
    </row>
    <row r="49" spans="1:13" ht="21.75" thickBot="1">
      <c r="A49" s="126"/>
      <c r="B49" s="127" t="s">
        <v>445</v>
      </c>
      <c r="C49" s="127" t="s">
        <v>446</v>
      </c>
      <c r="D49" s="127" t="s">
        <v>447</v>
      </c>
      <c r="E49" s="127" t="s">
        <v>448</v>
      </c>
      <c r="F49" s="127" t="s">
        <v>459</v>
      </c>
      <c r="G49" s="127" t="s">
        <v>450</v>
      </c>
      <c r="H49" s="127" t="s">
        <v>451</v>
      </c>
      <c r="I49" s="127" t="s">
        <v>452</v>
      </c>
      <c r="J49" s="127" t="s">
        <v>453</v>
      </c>
      <c r="K49" s="127" t="s">
        <v>454</v>
      </c>
      <c r="L49" s="127" t="s">
        <v>455</v>
      </c>
      <c r="M49" s="128" t="s">
        <v>456</v>
      </c>
    </row>
    <row r="50" spans="1:13" ht="21">
      <c r="A50" s="104"/>
      <c r="B50" s="108">
        <v>22463</v>
      </c>
      <c r="C50" s="108">
        <v>21880</v>
      </c>
      <c r="D50" s="108">
        <v>23937</v>
      </c>
      <c r="E50" s="108">
        <v>17689</v>
      </c>
      <c r="F50" s="108">
        <v>14563</v>
      </c>
      <c r="G50" s="108">
        <v>19281</v>
      </c>
      <c r="H50" s="108">
        <v>33894</v>
      </c>
      <c r="I50" s="108">
        <v>26364</v>
      </c>
      <c r="J50" s="108">
        <v>29086</v>
      </c>
      <c r="K50" s="108">
        <v>20180</v>
      </c>
      <c r="L50" s="108">
        <v>13452</v>
      </c>
      <c r="M50" s="129"/>
    </row>
    <row r="51" spans="1:13" ht="21">
      <c r="A51" s="130"/>
      <c r="B51" s="110">
        <v>23356</v>
      </c>
      <c r="C51" s="110">
        <v>20891</v>
      </c>
      <c r="D51" s="110">
        <v>25479</v>
      </c>
      <c r="E51" s="110">
        <v>20228</v>
      </c>
      <c r="F51" s="110">
        <v>16634</v>
      </c>
      <c r="G51" s="110">
        <v>22949</v>
      </c>
      <c r="H51" s="110">
        <v>24041</v>
      </c>
      <c r="I51" s="110">
        <v>25481</v>
      </c>
      <c r="J51" s="110">
        <v>22606</v>
      </c>
      <c r="K51" s="110">
        <v>17054</v>
      </c>
      <c r="L51" s="110">
        <v>16054</v>
      </c>
      <c r="M51" s="131"/>
    </row>
    <row r="52" spans="1:13" ht="21">
      <c r="A52" s="130"/>
      <c r="B52" s="110">
        <v>20902</v>
      </c>
      <c r="C52" s="110">
        <v>23863</v>
      </c>
      <c r="D52" s="110">
        <v>23498</v>
      </c>
      <c r="E52" s="110">
        <v>21157</v>
      </c>
      <c r="F52" s="110">
        <v>15276</v>
      </c>
      <c r="G52" s="110">
        <v>23841</v>
      </c>
      <c r="H52" s="110">
        <v>27650</v>
      </c>
      <c r="I52" s="110">
        <v>22997</v>
      </c>
      <c r="J52" s="110">
        <v>23301</v>
      </c>
      <c r="K52" s="110">
        <v>16967</v>
      </c>
      <c r="L52" s="110">
        <v>23044</v>
      </c>
      <c r="M52" s="131"/>
    </row>
    <row r="53" spans="1:13" ht="21">
      <c r="A53" s="130"/>
      <c r="B53" s="110">
        <v>25448</v>
      </c>
      <c r="C53" s="110">
        <v>22843</v>
      </c>
      <c r="D53" s="110">
        <v>26761</v>
      </c>
      <c r="E53" s="110">
        <v>16127</v>
      </c>
      <c r="F53" s="110">
        <v>21733</v>
      </c>
      <c r="G53" s="110">
        <v>23272</v>
      </c>
      <c r="H53" s="110">
        <v>26560</v>
      </c>
      <c r="I53" s="110">
        <v>23231</v>
      </c>
      <c r="J53" s="110">
        <v>20029</v>
      </c>
      <c r="K53" s="110">
        <v>14038</v>
      </c>
      <c r="L53" s="110">
        <v>17691</v>
      </c>
      <c r="M53" s="131"/>
    </row>
    <row r="54" spans="1:13" ht="21.75" thickBot="1">
      <c r="A54" s="130"/>
      <c r="B54" s="110"/>
      <c r="C54" s="132"/>
      <c r="D54" s="110"/>
      <c r="E54" s="132"/>
      <c r="F54" s="110"/>
      <c r="G54" s="110"/>
      <c r="H54" s="110">
        <v>23947</v>
      </c>
      <c r="I54" s="132"/>
      <c r="J54" s="110">
        <v>20810</v>
      </c>
      <c r="K54" s="110"/>
      <c r="L54" s="110"/>
      <c r="M54" s="135"/>
    </row>
    <row r="55" spans="1:13" ht="24" thickBot="1">
      <c r="A55" s="114" t="s">
        <v>457</v>
      </c>
      <c r="B55" s="115">
        <f t="shared" ref="B55:M55" si="3">SUM(B50:B54)</f>
        <v>92169</v>
      </c>
      <c r="C55" s="115">
        <f t="shared" si="3"/>
        <v>89477</v>
      </c>
      <c r="D55" s="115">
        <f t="shared" si="3"/>
        <v>99675</v>
      </c>
      <c r="E55" s="115">
        <f t="shared" si="3"/>
        <v>75201</v>
      </c>
      <c r="F55" s="115">
        <f t="shared" si="3"/>
        <v>68206</v>
      </c>
      <c r="G55" s="115">
        <f t="shared" si="3"/>
        <v>89343</v>
      </c>
      <c r="H55" s="115">
        <f t="shared" si="3"/>
        <v>136092</v>
      </c>
      <c r="I55" s="115">
        <f t="shared" si="3"/>
        <v>98073</v>
      </c>
      <c r="J55" s="115">
        <f t="shared" si="3"/>
        <v>115832</v>
      </c>
      <c r="K55" s="115">
        <f t="shared" si="3"/>
        <v>68239</v>
      </c>
      <c r="L55" s="115">
        <f t="shared" si="3"/>
        <v>70241</v>
      </c>
      <c r="M55" s="116">
        <f t="shared" si="3"/>
        <v>0</v>
      </c>
    </row>
    <row r="56" spans="1:13" ht="21.75" thickBot="1">
      <c r="A56" s="117"/>
      <c r="B56" s="117"/>
      <c r="C56" s="117"/>
      <c r="D56" s="117"/>
      <c r="E56" s="117"/>
      <c r="F56" s="117"/>
      <c r="G56" s="117"/>
      <c r="H56" s="117"/>
      <c r="I56" s="118" t="s">
        <v>460</v>
      </c>
      <c r="J56" s="119" t="s">
        <v>457</v>
      </c>
      <c r="K56" s="133"/>
      <c r="L56" s="136">
        <f>SUM(B55)</f>
        <v>92169</v>
      </c>
      <c r="M56" s="122"/>
    </row>
  </sheetData>
  <mergeCells count="12">
    <mergeCell ref="A17:M17"/>
    <mergeCell ref="A18:M18"/>
    <mergeCell ref="A19:M19"/>
    <mergeCell ref="A2:M2"/>
    <mergeCell ref="A3:M3"/>
    <mergeCell ref="A4:M4"/>
    <mergeCell ref="A45:M45"/>
    <mergeCell ref="A46:M46"/>
    <mergeCell ref="A47:M47"/>
    <mergeCell ref="A31:M31"/>
    <mergeCell ref="A32:M32"/>
    <mergeCell ref="A33:M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2:M82"/>
  <sheetViews>
    <sheetView topLeftCell="A65" workbookViewId="0" xr3:uid="{C67EF94B-0B3B-5838-830C-E3A509766221}">
      <selection activeCell="M76" sqref="M76"/>
    </sheetView>
  </sheetViews>
  <sheetFormatPr defaultRowHeight="15"/>
  <cols>
    <col min="8" max="8" width="12.7109375" bestFit="1" customWidth="1"/>
    <col min="11" max="13" width="9.140625" customWidth="1"/>
  </cols>
  <sheetData>
    <row r="2" spans="1:13" ht="15.75" thickBot="1"/>
    <row r="3" spans="1:13" ht="27" thickBot="1">
      <c r="A3" s="227" t="s">
        <v>443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9"/>
    </row>
    <row r="4" spans="1:13" ht="26.25">
      <c r="A4" s="236">
        <v>2012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8"/>
    </row>
    <row r="5" spans="1:13" ht="27" thickBot="1">
      <c r="A5" s="233" t="s">
        <v>462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</row>
    <row r="6" spans="1:13" ht="21.75" thickBot="1">
      <c r="A6" s="10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5"/>
    </row>
    <row r="7" spans="1:13" ht="21.75" thickBot="1">
      <c r="A7" s="126"/>
      <c r="B7" s="127" t="s">
        <v>445</v>
      </c>
      <c r="C7" s="127" t="s">
        <v>446</v>
      </c>
      <c r="D7" s="127" t="s">
        <v>447</v>
      </c>
      <c r="E7" s="127" t="s">
        <v>448</v>
      </c>
      <c r="F7" s="127" t="s">
        <v>459</v>
      </c>
      <c r="G7" s="127" t="s">
        <v>450</v>
      </c>
      <c r="H7" s="127" t="s">
        <v>451</v>
      </c>
      <c r="I7" s="127" t="s">
        <v>452</v>
      </c>
      <c r="J7" s="127" t="s">
        <v>453</v>
      </c>
      <c r="K7" s="127" t="s">
        <v>454</v>
      </c>
      <c r="L7" s="127" t="s">
        <v>455</v>
      </c>
      <c r="M7" s="128" t="s">
        <v>456</v>
      </c>
    </row>
    <row r="8" spans="1:13" ht="21">
      <c r="A8" s="104"/>
      <c r="B8" s="108">
        <v>114940</v>
      </c>
      <c r="C8" s="108">
        <v>80788</v>
      </c>
      <c r="D8" s="108">
        <v>130843</v>
      </c>
      <c r="E8" s="108">
        <v>109429</v>
      </c>
      <c r="F8" s="108">
        <v>72986</v>
      </c>
      <c r="G8" s="110">
        <v>97865</v>
      </c>
      <c r="H8" s="108">
        <v>125097</v>
      </c>
      <c r="I8" s="108">
        <v>134736</v>
      </c>
      <c r="J8" s="108">
        <v>122787</v>
      </c>
      <c r="K8" s="108">
        <v>90187</v>
      </c>
      <c r="L8" s="108">
        <v>82633</v>
      </c>
      <c r="M8" s="129">
        <v>79382</v>
      </c>
    </row>
    <row r="9" spans="1:13" ht="21">
      <c r="A9" s="130"/>
      <c r="B9" s="110">
        <v>93971</v>
      </c>
      <c r="C9" s="110">
        <v>114270</v>
      </c>
      <c r="D9" s="110">
        <v>127012</v>
      </c>
      <c r="E9" s="110">
        <v>88475</v>
      </c>
      <c r="F9" s="110">
        <v>74871</v>
      </c>
      <c r="G9" s="110">
        <v>114526</v>
      </c>
      <c r="H9" s="110">
        <v>122747</v>
      </c>
      <c r="I9" s="110">
        <v>130782</v>
      </c>
      <c r="J9" s="110">
        <v>102602</v>
      </c>
      <c r="K9" s="110">
        <v>84045</v>
      </c>
      <c r="L9" s="110">
        <v>75637</v>
      </c>
      <c r="M9" s="131">
        <v>80282</v>
      </c>
    </row>
    <row r="10" spans="1:13" ht="21">
      <c r="A10" s="130"/>
      <c r="B10" s="110">
        <v>110611</v>
      </c>
      <c r="C10" s="110">
        <v>128233</v>
      </c>
      <c r="D10" s="110">
        <v>114205</v>
      </c>
      <c r="E10" s="110">
        <v>79843</v>
      </c>
      <c r="F10" s="110">
        <v>74849</v>
      </c>
      <c r="G10" s="110">
        <v>118923</v>
      </c>
      <c r="H10" s="110">
        <v>130191</v>
      </c>
      <c r="I10" s="110">
        <v>128801</v>
      </c>
      <c r="J10" s="110">
        <v>120926</v>
      </c>
      <c r="K10" s="110">
        <v>90651</v>
      </c>
      <c r="L10" s="110">
        <v>88343</v>
      </c>
      <c r="M10" s="131">
        <v>63616</v>
      </c>
    </row>
    <row r="11" spans="1:13" ht="21.75" thickBot="1">
      <c r="A11" s="130"/>
      <c r="B11" s="110">
        <v>107100</v>
      </c>
      <c r="C11" s="110">
        <v>129316</v>
      </c>
      <c r="D11" s="110">
        <v>115583</v>
      </c>
      <c r="E11" s="110">
        <v>75703</v>
      </c>
      <c r="F11" s="110">
        <v>82662</v>
      </c>
      <c r="G11" s="110">
        <v>123212</v>
      </c>
      <c r="H11" s="110">
        <v>131057</v>
      </c>
      <c r="I11" s="110">
        <v>107840</v>
      </c>
      <c r="J11" s="110">
        <v>116093</v>
      </c>
      <c r="K11" s="110">
        <v>75446</v>
      </c>
      <c r="L11" s="110">
        <v>103487</v>
      </c>
      <c r="M11" s="131">
        <v>118562</v>
      </c>
    </row>
    <row r="12" spans="1:13" ht="21.75" thickBot="1">
      <c r="A12" s="130"/>
      <c r="B12" s="110">
        <v>126722</v>
      </c>
      <c r="C12" s="132"/>
      <c r="D12" s="110"/>
      <c r="E12" s="132"/>
      <c r="F12" s="108">
        <v>99209</v>
      </c>
      <c r="H12" s="110">
        <v>129752</v>
      </c>
      <c r="I12" s="132"/>
      <c r="J12" s="110">
        <v>104921</v>
      </c>
      <c r="K12" s="132"/>
      <c r="L12" s="110"/>
      <c r="M12" s="131">
        <v>126307</v>
      </c>
    </row>
    <row r="13" spans="1:13" ht="16.5" thickBot="1">
      <c r="A13" s="141" t="s">
        <v>463</v>
      </c>
      <c r="B13" s="138">
        <v>126722</v>
      </c>
      <c r="C13" s="138">
        <v>129316</v>
      </c>
      <c r="D13" s="138">
        <v>130843</v>
      </c>
      <c r="E13" s="138">
        <v>109429</v>
      </c>
      <c r="F13" s="138">
        <v>82662</v>
      </c>
      <c r="G13" s="138">
        <v>123212</v>
      </c>
      <c r="H13" s="138">
        <v>131057</v>
      </c>
      <c r="I13" s="138">
        <v>134736</v>
      </c>
      <c r="J13" s="138">
        <v>122787</v>
      </c>
      <c r="K13" s="138">
        <v>90651</v>
      </c>
      <c r="L13" s="138">
        <v>103487</v>
      </c>
      <c r="M13" s="139">
        <v>126307</v>
      </c>
    </row>
    <row r="14" spans="1:13" ht="21.75" thickBot="1">
      <c r="A14" s="133"/>
      <c r="B14" s="137"/>
      <c r="C14" s="137"/>
      <c r="D14" s="137"/>
      <c r="E14" s="137"/>
      <c r="F14" s="137"/>
      <c r="G14" s="137"/>
      <c r="H14" s="137"/>
      <c r="I14" s="140"/>
      <c r="J14" s="140"/>
      <c r="K14" s="137"/>
      <c r="L14" s="134"/>
      <c r="M14" s="122"/>
    </row>
    <row r="16" spans="1:13" ht="15.75" thickBot="1"/>
    <row r="17" spans="1:13" ht="27" thickBot="1">
      <c r="A17" s="227" t="s">
        <v>443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9"/>
    </row>
    <row r="18" spans="1:13" ht="26.25">
      <c r="A18" s="236">
        <v>2013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8"/>
    </row>
    <row r="19" spans="1:13" ht="27" thickBot="1">
      <c r="A19" s="233" t="s">
        <v>462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5"/>
    </row>
    <row r="20" spans="1:13" ht="21.75" thickBot="1">
      <c r="A20" s="10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5"/>
    </row>
    <row r="21" spans="1:13" ht="21.75" thickBot="1">
      <c r="A21" s="126"/>
      <c r="B21" s="127" t="s">
        <v>445</v>
      </c>
      <c r="C21" s="127" t="s">
        <v>446</v>
      </c>
      <c r="D21" s="127" t="s">
        <v>447</v>
      </c>
      <c r="E21" s="127" t="s">
        <v>448</v>
      </c>
      <c r="F21" s="127" t="s">
        <v>459</v>
      </c>
      <c r="G21" s="127" t="s">
        <v>450</v>
      </c>
      <c r="H21" s="127" t="s">
        <v>451</v>
      </c>
      <c r="I21" s="127" t="s">
        <v>452</v>
      </c>
      <c r="J21" s="127" t="s">
        <v>453</v>
      </c>
      <c r="K21" s="127" t="s">
        <v>454</v>
      </c>
      <c r="L21" s="127" t="s">
        <v>455</v>
      </c>
      <c r="M21" s="128" t="s">
        <v>456</v>
      </c>
    </row>
    <row r="22" spans="1:13" ht="21">
      <c r="A22" s="104"/>
      <c r="B22" s="108">
        <v>118665</v>
      </c>
      <c r="C22" s="108">
        <v>125933</v>
      </c>
      <c r="D22" s="108">
        <v>128307</v>
      </c>
      <c r="E22" s="108">
        <v>102943</v>
      </c>
      <c r="F22" s="108">
        <v>72347</v>
      </c>
      <c r="G22" s="108">
        <v>91198</v>
      </c>
      <c r="H22" s="108">
        <v>133388</v>
      </c>
      <c r="I22" s="108">
        <v>135413</v>
      </c>
      <c r="J22" s="108">
        <v>123005</v>
      </c>
      <c r="K22" s="108">
        <v>90979</v>
      </c>
      <c r="L22" s="108">
        <v>84097</v>
      </c>
      <c r="M22" s="129">
        <v>114666</v>
      </c>
    </row>
    <row r="23" spans="1:13" ht="21">
      <c r="A23" s="130"/>
      <c r="B23" s="110">
        <v>89504</v>
      </c>
      <c r="C23" s="110">
        <v>112953</v>
      </c>
      <c r="D23" s="110">
        <v>104583</v>
      </c>
      <c r="E23" s="110">
        <v>101178</v>
      </c>
      <c r="F23" s="110">
        <v>76373</v>
      </c>
      <c r="G23" s="110">
        <v>101758</v>
      </c>
      <c r="H23" s="110">
        <v>130398</v>
      </c>
      <c r="I23" s="110">
        <v>133765</v>
      </c>
      <c r="J23" s="110">
        <v>102475</v>
      </c>
      <c r="K23" s="110">
        <v>93011</v>
      </c>
      <c r="L23" s="110">
        <v>90525</v>
      </c>
      <c r="M23" s="131">
        <v>76876</v>
      </c>
    </row>
    <row r="24" spans="1:13" ht="21">
      <c r="A24" s="130"/>
      <c r="B24" s="110">
        <v>118070</v>
      </c>
      <c r="C24" s="110">
        <v>128303</v>
      </c>
      <c r="D24" s="110">
        <v>119142</v>
      </c>
      <c r="E24" s="110">
        <v>90742</v>
      </c>
      <c r="F24" s="110">
        <v>84465</v>
      </c>
      <c r="G24" s="110">
        <v>128820</v>
      </c>
      <c r="H24" s="110">
        <v>133765</v>
      </c>
      <c r="I24" s="110">
        <v>131673</v>
      </c>
      <c r="J24" s="110">
        <v>85890</v>
      </c>
      <c r="K24" s="110">
        <v>88003</v>
      </c>
      <c r="L24" s="110">
        <v>83146</v>
      </c>
      <c r="M24" s="131">
        <v>106143</v>
      </c>
    </row>
    <row r="25" spans="1:13" ht="21">
      <c r="A25" s="130"/>
      <c r="B25" s="110">
        <v>115634</v>
      </c>
      <c r="C25" s="110">
        <v>114849</v>
      </c>
      <c r="D25" s="110">
        <v>111401</v>
      </c>
      <c r="E25" s="110">
        <v>75893</v>
      </c>
      <c r="F25" s="110">
        <v>98701</v>
      </c>
      <c r="G25" s="110">
        <v>118416</v>
      </c>
      <c r="H25" s="110">
        <v>132836</v>
      </c>
      <c r="I25" s="110">
        <v>112237</v>
      </c>
      <c r="J25" s="110">
        <v>113464</v>
      </c>
      <c r="K25" s="110">
        <v>83363</v>
      </c>
      <c r="L25" s="110">
        <v>90297</v>
      </c>
      <c r="M25" s="131">
        <v>108875</v>
      </c>
    </row>
    <row r="26" spans="1:13" ht="21.75" thickBot="1">
      <c r="A26" s="130"/>
      <c r="B26" s="132"/>
      <c r="C26" s="132"/>
      <c r="D26" s="110">
        <v>125859</v>
      </c>
      <c r="E26" s="132"/>
      <c r="F26" s="132"/>
      <c r="G26" s="110">
        <v>121326</v>
      </c>
      <c r="H26" s="132"/>
      <c r="I26" s="132"/>
      <c r="J26" s="110">
        <v>107776</v>
      </c>
      <c r="K26" s="132"/>
      <c r="L26" s="132"/>
      <c r="M26" s="131">
        <v>127014</v>
      </c>
    </row>
    <row r="27" spans="1:13" ht="16.5" thickBot="1">
      <c r="A27" s="141" t="s">
        <v>463</v>
      </c>
      <c r="B27" s="138">
        <v>118665</v>
      </c>
      <c r="C27" s="138">
        <v>128849</v>
      </c>
      <c r="D27" s="138">
        <v>128307</v>
      </c>
      <c r="E27" s="138">
        <v>102943</v>
      </c>
      <c r="F27" s="138">
        <v>98701</v>
      </c>
      <c r="G27" s="138">
        <v>128820</v>
      </c>
      <c r="H27" s="138">
        <v>133836</v>
      </c>
      <c r="I27" s="138">
        <v>135413</v>
      </c>
      <c r="J27" s="138">
        <v>123005</v>
      </c>
      <c r="K27" s="138">
        <v>93011</v>
      </c>
      <c r="L27" s="138">
        <v>90525</v>
      </c>
      <c r="M27" s="139">
        <v>127014</v>
      </c>
    </row>
    <row r="28" spans="1:13" ht="21.75" thickBot="1">
      <c r="A28" s="133"/>
      <c r="B28" s="137"/>
      <c r="C28" s="137"/>
      <c r="D28" s="137"/>
      <c r="E28" s="137"/>
      <c r="F28" s="137"/>
      <c r="G28" s="137"/>
      <c r="H28" s="137"/>
      <c r="I28" s="140"/>
      <c r="J28" s="140"/>
      <c r="K28" s="137"/>
      <c r="L28" s="134"/>
      <c r="M28" s="122"/>
    </row>
    <row r="30" spans="1:13" ht="15.75" thickBot="1"/>
    <row r="31" spans="1:13" ht="27" thickBot="1">
      <c r="A31" s="227" t="s">
        <v>443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9"/>
    </row>
    <row r="32" spans="1:13" ht="26.25">
      <c r="A32" s="236">
        <v>2014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8"/>
    </row>
    <row r="33" spans="1:13" ht="27" thickBot="1">
      <c r="A33" s="233" t="s">
        <v>462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5"/>
    </row>
    <row r="34" spans="1:13" ht="21.75" thickBot="1">
      <c r="A34" s="10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5"/>
    </row>
    <row r="35" spans="1:13" ht="21.75" thickBot="1">
      <c r="A35" s="126"/>
      <c r="B35" s="127" t="s">
        <v>445</v>
      </c>
      <c r="C35" s="127" t="s">
        <v>446</v>
      </c>
      <c r="D35" s="127" t="s">
        <v>447</v>
      </c>
      <c r="E35" s="127" t="s">
        <v>448</v>
      </c>
      <c r="F35" s="127" t="s">
        <v>459</v>
      </c>
      <c r="G35" s="127" t="s">
        <v>450</v>
      </c>
      <c r="H35" s="127" t="s">
        <v>451</v>
      </c>
      <c r="I35" s="127" t="s">
        <v>452</v>
      </c>
      <c r="J35" s="127" t="s">
        <v>453</v>
      </c>
      <c r="K35" s="127" t="s">
        <v>454</v>
      </c>
      <c r="L35" s="127" t="s">
        <v>455</v>
      </c>
      <c r="M35" s="128" t="s">
        <v>456</v>
      </c>
    </row>
    <row r="36" spans="1:13" ht="21">
      <c r="A36" s="104"/>
      <c r="B36" s="108">
        <v>118945</v>
      </c>
      <c r="C36" s="108">
        <v>101522</v>
      </c>
      <c r="D36" s="108">
        <v>111148</v>
      </c>
      <c r="E36" s="108">
        <v>109754</v>
      </c>
      <c r="F36" s="108">
        <v>77866</v>
      </c>
      <c r="G36" s="108">
        <v>104557</v>
      </c>
      <c r="H36" s="108">
        <v>127378</v>
      </c>
      <c r="I36" s="108">
        <v>137443</v>
      </c>
      <c r="J36" s="108">
        <v>109875</v>
      </c>
      <c r="K36" s="108">
        <v>103309</v>
      </c>
      <c r="L36" s="108">
        <v>73837</v>
      </c>
      <c r="M36" s="129">
        <v>95137</v>
      </c>
    </row>
    <row r="37" spans="1:13" ht="21">
      <c r="A37" s="130"/>
      <c r="B37" s="110">
        <v>107167</v>
      </c>
      <c r="C37" s="110">
        <v>102670</v>
      </c>
      <c r="D37" s="110">
        <v>119418</v>
      </c>
      <c r="E37" s="110">
        <v>94019</v>
      </c>
      <c r="F37" s="110">
        <v>65366</v>
      </c>
      <c r="G37" s="110">
        <v>120492</v>
      </c>
      <c r="H37" s="110">
        <v>133705</v>
      </c>
      <c r="I37" s="110">
        <v>135362</v>
      </c>
      <c r="J37" s="110">
        <v>116595</v>
      </c>
      <c r="K37" s="110">
        <v>91461</v>
      </c>
      <c r="L37" s="110">
        <v>89497</v>
      </c>
      <c r="M37" s="131">
        <v>98624</v>
      </c>
    </row>
    <row r="38" spans="1:13" ht="21">
      <c r="A38" s="130"/>
      <c r="B38" s="110">
        <v>122488</v>
      </c>
      <c r="C38" s="110">
        <v>120283</v>
      </c>
      <c r="D38" s="110">
        <v>130931</v>
      </c>
      <c r="E38" s="110">
        <v>102546</v>
      </c>
      <c r="F38" s="110">
        <v>85539</v>
      </c>
      <c r="G38" s="110">
        <v>121443</v>
      </c>
      <c r="H38" s="110">
        <v>136459</v>
      </c>
      <c r="I38" s="110">
        <v>135393</v>
      </c>
      <c r="J38" s="110">
        <v>118727</v>
      </c>
      <c r="K38" s="110">
        <v>96436</v>
      </c>
      <c r="L38" s="110">
        <v>74465</v>
      </c>
      <c r="M38" s="131">
        <v>118105</v>
      </c>
    </row>
    <row r="39" spans="1:13" ht="21">
      <c r="A39" s="130"/>
      <c r="B39" s="110">
        <v>124877</v>
      </c>
      <c r="C39" s="110">
        <v>124454</v>
      </c>
      <c r="D39" s="110">
        <v>128939</v>
      </c>
      <c r="E39" s="110">
        <v>81237</v>
      </c>
      <c r="F39" s="110">
        <v>96657</v>
      </c>
      <c r="G39" s="110">
        <v>124356</v>
      </c>
      <c r="H39" s="110">
        <v>137994</v>
      </c>
      <c r="I39" s="110">
        <v>116814</v>
      </c>
      <c r="J39" s="110">
        <v>119015</v>
      </c>
      <c r="K39" s="110">
        <v>89913</v>
      </c>
      <c r="L39" s="110">
        <v>93648</v>
      </c>
      <c r="M39" s="131">
        <v>121955</v>
      </c>
    </row>
    <row r="40" spans="1:13" ht="21.75" thickBot="1">
      <c r="A40" s="130"/>
      <c r="B40" s="132"/>
      <c r="C40" s="132"/>
      <c r="D40" s="110">
        <v>129614</v>
      </c>
      <c r="E40" s="132"/>
      <c r="F40" s="110">
        <v>92337</v>
      </c>
      <c r="G40" s="110"/>
      <c r="H40" s="132"/>
      <c r="I40" s="110">
        <v>125672</v>
      </c>
      <c r="J40" s="110"/>
      <c r="K40" s="132"/>
      <c r="L40" s="110">
        <v>117105</v>
      </c>
      <c r="M40" s="131"/>
    </row>
    <row r="41" spans="1:13" ht="16.5" thickBot="1">
      <c r="A41" s="141" t="s">
        <v>463</v>
      </c>
      <c r="B41" s="150">
        <v>119253</v>
      </c>
      <c r="C41" s="150">
        <v>124454</v>
      </c>
      <c r="D41" s="150">
        <v>130931</v>
      </c>
      <c r="E41" s="150">
        <v>109754</v>
      </c>
      <c r="F41" s="150">
        <v>96657</v>
      </c>
      <c r="G41" s="150">
        <v>124356</v>
      </c>
      <c r="H41" s="150">
        <v>137994</v>
      </c>
      <c r="I41" s="150">
        <v>137443</v>
      </c>
      <c r="J41" s="150">
        <v>119015</v>
      </c>
      <c r="K41" s="150">
        <v>103309</v>
      </c>
      <c r="L41" s="150">
        <v>117105</v>
      </c>
      <c r="M41" s="152">
        <v>121955</v>
      </c>
    </row>
    <row r="42" spans="1:13" ht="21.75" thickBot="1">
      <c r="A42" s="133"/>
      <c r="B42" s="137"/>
      <c r="C42" s="137"/>
      <c r="D42" s="137"/>
      <c r="E42" s="137"/>
      <c r="F42" s="137"/>
      <c r="G42" s="137"/>
      <c r="H42" s="137"/>
      <c r="I42" s="140"/>
      <c r="J42" s="140"/>
      <c r="K42" s="137"/>
      <c r="L42" s="134"/>
      <c r="M42" s="122"/>
    </row>
    <row r="44" spans="1:13" ht="15.75" thickBot="1"/>
    <row r="45" spans="1:13" ht="27" thickBot="1">
      <c r="A45" s="227" t="s">
        <v>443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</row>
    <row r="46" spans="1:13" ht="26.25">
      <c r="A46" s="236">
        <v>2015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8"/>
    </row>
    <row r="47" spans="1:13" ht="27" thickBot="1">
      <c r="A47" s="233" t="s">
        <v>462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5"/>
    </row>
    <row r="48" spans="1:13" ht="21.75" thickBot="1">
      <c r="A48" s="10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5"/>
    </row>
    <row r="49" spans="1:13" ht="21.75" thickBot="1">
      <c r="A49" s="126"/>
      <c r="B49" s="127" t="s">
        <v>445</v>
      </c>
      <c r="C49" s="127" t="s">
        <v>446</v>
      </c>
      <c r="D49" s="127" t="s">
        <v>447</v>
      </c>
      <c r="E49" s="127" t="s">
        <v>448</v>
      </c>
      <c r="F49" s="127" t="s">
        <v>459</v>
      </c>
      <c r="G49" s="127" t="s">
        <v>450</v>
      </c>
      <c r="H49" s="127" t="s">
        <v>451</v>
      </c>
      <c r="I49" s="127" t="s">
        <v>452</v>
      </c>
      <c r="J49" s="127" t="s">
        <v>453</v>
      </c>
      <c r="K49" s="127" t="s">
        <v>454</v>
      </c>
      <c r="L49" s="127" t="s">
        <v>455</v>
      </c>
      <c r="M49" s="128" t="s">
        <v>456</v>
      </c>
    </row>
    <row r="50" spans="1:13" ht="21">
      <c r="A50" s="104"/>
      <c r="B50" s="108">
        <v>130466</v>
      </c>
      <c r="C50" s="108">
        <v>129451</v>
      </c>
      <c r="D50" s="108">
        <v>140303</v>
      </c>
      <c r="E50" s="108">
        <v>112824</v>
      </c>
      <c r="F50" s="108">
        <v>83215</v>
      </c>
      <c r="G50" s="108">
        <v>108395</v>
      </c>
      <c r="H50" s="108">
        <v>131276</v>
      </c>
      <c r="I50" s="145">
        <v>149490</v>
      </c>
      <c r="J50" s="108">
        <v>130862</v>
      </c>
      <c r="K50" s="108">
        <v>114707</v>
      </c>
      <c r="L50" s="108">
        <v>78292</v>
      </c>
      <c r="M50" s="129">
        <v>99196</v>
      </c>
    </row>
    <row r="51" spans="1:13" ht="21">
      <c r="A51" s="130"/>
      <c r="B51" s="110">
        <v>114617</v>
      </c>
      <c r="C51" s="110">
        <v>125618</v>
      </c>
      <c r="D51" s="110">
        <v>133580</v>
      </c>
      <c r="E51" s="110">
        <v>104559</v>
      </c>
      <c r="F51" s="110">
        <v>71772</v>
      </c>
      <c r="G51" s="110">
        <v>119482</v>
      </c>
      <c r="H51" s="146">
        <v>143640</v>
      </c>
      <c r="I51" s="146">
        <v>146107</v>
      </c>
      <c r="J51" s="110">
        <v>127839</v>
      </c>
      <c r="K51" s="110">
        <v>108028</v>
      </c>
      <c r="L51" s="110">
        <v>86521</v>
      </c>
      <c r="M51" s="131">
        <v>105650</v>
      </c>
    </row>
    <row r="52" spans="1:13" ht="21">
      <c r="A52" s="130"/>
      <c r="B52" s="110">
        <v>125363</v>
      </c>
      <c r="C52" s="110">
        <v>98823</v>
      </c>
      <c r="D52" s="110">
        <v>141411</v>
      </c>
      <c r="E52" s="110">
        <v>83521</v>
      </c>
      <c r="F52" s="110">
        <v>71382</v>
      </c>
      <c r="G52" s="110">
        <v>133856</v>
      </c>
      <c r="H52" s="110">
        <v>139560</v>
      </c>
      <c r="I52" s="110">
        <v>140234</v>
      </c>
      <c r="J52" s="110">
        <v>127822</v>
      </c>
      <c r="K52" s="110">
        <v>100997</v>
      </c>
      <c r="L52" s="110">
        <v>95754</v>
      </c>
      <c r="M52" s="131">
        <v>130392</v>
      </c>
    </row>
    <row r="53" spans="1:13" ht="21">
      <c r="A53" s="130"/>
      <c r="B53" s="110">
        <v>127528</v>
      </c>
      <c r="C53" s="110">
        <v>119378</v>
      </c>
      <c r="D53" s="110">
        <v>132439</v>
      </c>
      <c r="E53" s="110">
        <v>79167</v>
      </c>
      <c r="F53" s="110">
        <v>98805</v>
      </c>
      <c r="G53" s="110">
        <v>131298</v>
      </c>
      <c r="H53" s="146">
        <v>143762</v>
      </c>
      <c r="I53" s="110">
        <v>126660</v>
      </c>
      <c r="J53" s="110">
        <v>128149</v>
      </c>
      <c r="K53" s="110">
        <v>92174</v>
      </c>
      <c r="L53" s="110">
        <v>94541</v>
      </c>
      <c r="M53" s="131">
        <v>114448</v>
      </c>
    </row>
    <row r="54" spans="1:13" ht="21.75" thickBot="1">
      <c r="A54" s="130"/>
      <c r="B54" s="110">
        <v>118473</v>
      </c>
      <c r="C54" s="132"/>
      <c r="D54" s="110"/>
      <c r="E54" s="132"/>
      <c r="F54" s="110">
        <v>98341</v>
      </c>
      <c r="G54" s="110"/>
      <c r="H54" s="132"/>
      <c r="I54" s="132">
        <v>118674</v>
      </c>
      <c r="J54" s="110"/>
      <c r="K54" s="132"/>
      <c r="L54" s="110">
        <v>108331</v>
      </c>
      <c r="M54" s="131"/>
    </row>
    <row r="55" spans="1:13" ht="16.5" thickBot="1">
      <c r="A55" s="141" t="s">
        <v>463</v>
      </c>
      <c r="B55" s="150">
        <v>130466</v>
      </c>
      <c r="C55" s="150">
        <v>129451</v>
      </c>
      <c r="D55" s="150">
        <v>141411</v>
      </c>
      <c r="E55" s="150">
        <v>112824</v>
      </c>
      <c r="F55" s="150">
        <v>98805</v>
      </c>
      <c r="G55" s="150">
        <v>133856</v>
      </c>
      <c r="H55" s="151">
        <v>143762</v>
      </c>
      <c r="I55" s="149">
        <v>149490</v>
      </c>
      <c r="J55" s="149">
        <v>130862</v>
      </c>
      <c r="K55" s="149">
        <v>114707</v>
      </c>
      <c r="L55" s="151">
        <v>108331</v>
      </c>
      <c r="M55" s="151">
        <v>130392</v>
      </c>
    </row>
    <row r="56" spans="1:13" ht="21.75" thickBot="1">
      <c r="A56" s="133"/>
      <c r="B56" s="137"/>
      <c r="C56" s="137"/>
      <c r="D56" s="137"/>
      <c r="E56" s="137"/>
      <c r="F56" s="137"/>
      <c r="G56" s="137"/>
      <c r="H56" s="137"/>
      <c r="I56" s="140"/>
      <c r="J56" s="140"/>
      <c r="K56" s="137"/>
      <c r="L56" s="134"/>
      <c r="M56" s="122"/>
    </row>
    <row r="58" spans="1:13" ht="15.75" thickBot="1"/>
    <row r="59" spans="1:13" ht="27" thickBot="1">
      <c r="A59" s="227" t="s">
        <v>443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9"/>
    </row>
    <row r="60" spans="1:13" ht="26.25">
      <c r="A60" s="236">
        <v>2016</v>
      </c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8"/>
    </row>
    <row r="61" spans="1:13" ht="27" thickBot="1">
      <c r="A61" s="233" t="s">
        <v>462</v>
      </c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5"/>
    </row>
    <row r="62" spans="1:13" ht="21.75" thickBot="1">
      <c r="A62" s="10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5"/>
    </row>
    <row r="63" spans="1:13" ht="21.75" thickBot="1">
      <c r="A63" s="126"/>
      <c r="B63" s="127" t="s">
        <v>445</v>
      </c>
      <c r="C63" s="127" t="s">
        <v>446</v>
      </c>
      <c r="D63" s="127" t="s">
        <v>447</v>
      </c>
      <c r="E63" s="127" t="s">
        <v>448</v>
      </c>
      <c r="F63" s="127" t="s">
        <v>459</v>
      </c>
      <c r="G63" s="127" t="s">
        <v>450</v>
      </c>
      <c r="H63" s="127" t="s">
        <v>451</v>
      </c>
      <c r="I63" s="127" t="s">
        <v>452</v>
      </c>
      <c r="J63" s="127" t="s">
        <v>453</v>
      </c>
      <c r="K63" s="127" t="s">
        <v>454</v>
      </c>
      <c r="L63" s="127" t="s">
        <v>455</v>
      </c>
      <c r="M63" s="128" t="s">
        <v>456</v>
      </c>
    </row>
    <row r="64" spans="1:13" ht="21">
      <c r="A64" s="104"/>
      <c r="B64" s="145">
        <v>140014</v>
      </c>
      <c r="C64" s="108">
        <v>129190</v>
      </c>
      <c r="D64" s="108">
        <v>131402</v>
      </c>
      <c r="E64" s="145">
        <v>136330</v>
      </c>
      <c r="F64" s="108">
        <v>21748</v>
      </c>
      <c r="G64" s="108">
        <v>114549</v>
      </c>
      <c r="H64" s="170">
        <f>50994+47730+456948</f>
        <v>555672</v>
      </c>
      <c r="I64" s="194">
        <v>149347</v>
      </c>
      <c r="J64" s="108">
        <v>136337</v>
      </c>
      <c r="K64" s="108">
        <v>87978</v>
      </c>
      <c r="L64" s="108">
        <v>93753</v>
      </c>
      <c r="M64" s="129">
        <v>95345</v>
      </c>
    </row>
    <row r="65" spans="1:13" ht="21">
      <c r="A65" s="130"/>
      <c r="B65" s="110">
        <v>120104</v>
      </c>
      <c r="C65" s="146">
        <v>131075</v>
      </c>
      <c r="D65" s="110">
        <v>136687</v>
      </c>
      <c r="E65" s="110">
        <v>113521</v>
      </c>
      <c r="F65" s="110">
        <v>85015</v>
      </c>
      <c r="G65" s="110">
        <v>128614</v>
      </c>
      <c r="H65" s="169">
        <f>47851+49669+50741</f>
        <v>148261</v>
      </c>
      <c r="I65" s="146">
        <v>152488</v>
      </c>
      <c r="J65" s="171">
        <v>140417</v>
      </c>
      <c r="K65" s="110">
        <v>112030</v>
      </c>
      <c r="L65" s="110">
        <v>86895</v>
      </c>
      <c r="M65" s="195">
        <v>105035</v>
      </c>
    </row>
    <row r="66" spans="1:13" ht="21">
      <c r="A66" s="130"/>
      <c r="B66" s="110">
        <v>127051</v>
      </c>
      <c r="C66" s="110">
        <v>119926</v>
      </c>
      <c r="D66" s="146">
        <v>148649</v>
      </c>
      <c r="E66" s="110">
        <v>68639</v>
      </c>
      <c r="F66" s="110">
        <v>94970</v>
      </c>
      <c r="G66" s="146">
        <v>143249</v>
      </c>
      <c r="H66" s="169">
        <f>49387+49951+51582</f>
        <v>150920</v>
      </c>
      <c r="I66" s="110">
        <v>138801</v>
      </c>
      <c r="J66" s="110">
        <v>139046</v>
      </c>
      <c r="K66" s="110">
        <v>110676</v>
      </c>
      <c r="L66" s="110">
        <v>99716</v>
      </c>
      <c r="M66" s="131">
        <v>103687</v>
      </c>
    </row>
    <row r="67" spans="1:13" ht="21">
      <c r="A67" s="130"/>
      <c r="B67" s="110">
        <v>127155</v>
      </c>
      <c r="C67" s="110">
        <v>128992</v>
      </c>
      <c r="D67" s="110">
        <v>128802</v>
      </c>
      <c r="E67" s="110">
        <v>97069</v>
      </c>
      <c r="F67" s="110">
        <v>98318</v>
      </c>
      <c r="G67" s="110">
        <v>139647</v>
      </c>
      <c r="H67" s="169">
        <f>50255+49050+53909</f>
        <v>153214</v>
      </c>
      <c r="I67" s="110">
        <v>134231</v>
      </c>
      <c r="J67" s="110">
        <v>135146</v>
      </c>
      <c r="K67" s="171">
        <v>118631</v>
      </c>
      <c r="L67" s="146">
        <v>113810</v>
      </c>
      <c r="M67" s="131">
        <v>100907</v>
      </c>
    </row>
    <row r="68" spans="1:13" ht="21.75" thickBot="1">
      <c r="A68" s="130"/>
      <c r="B68" s="110">
        <v>132536</v>
      </c>
      <c r="C68" s="132"/>
      <c r="D68" s="110"/>
      <c r="E68" s="110">
        <v>32680</v>
      </c>
      <c r="F68" s="146">
        <v>112919</v>
      </c>
      <c r="G68" s="110"/>
      <c r="H68" s="146">
        <v>153503</v>
      </c>
      <c r="I68" s="132"/>
      <c r="J68" s="110">
        <v>43477</v>
      </c>
      <c r="K68" s="110">
        <v>92449</v>
      </c>
      <c r="L68" s="110"/>
      <c r="M68" s="131">
        <v>86738</v>
      </c>
    </row>
    <row r="69" spans="1:13" ht="16.5" thickBot="1">
      <c r="A69" s="141" t="s">
        <v>463</v>
      </c>
      <c r="B69" s="149">
        <v>140014</v>
      </c>
      <c r="C69" s="150">
        <f>C65</f>
        <v>131075</v>
      </c>
      <c r="D69" s="150">
        <f>D66</f>
        <v>148649</v>
      </c>
      <c r="E69" s="150">
        <f>E64</f>
        <v>136330</v>
      </c>
      <c r="F69" s="150">
        <f>F68</f>
        <v>112919</v>
      </c>
      <c r="G69" s="150">
        <f>G66</f>
        <v>143249</v>
      </c>
      <c r="H69" s="151">
        <f>H68</f>
        <v>153503</v>
      </c>
      <c r="I69" s="149">
        <v>152488</v>
      </c>
      <c r="J69" s="149">
        <v>140417</v>
      </c>
      <c r="K69" s="149">
        <v>118631</v>
      </c>
      <c r="L69" s="151">
        <f>L67</f>
        <v>113810</v>
      </c>
      <c r="M69" s="151">
        <v>105035</v>
      </c>
    </row>
    <row r="70" spans="1:13" ht="21.75" thickBot="1">
      <c r="A70" s="133"/>
      <c r="B70" s="137"/>
      <c r="C70" s="137"/>
      <c r="D70" s="137"/>
      <c r="E70" s="137"/>
      <c r="F70" s="137"/>
      <c r="G70" s="137"/>
      <c r="H70" s="137"/>
      <c r="I70" s="140"/>
      <c r="J70" s="140"/>
      <c r="K70" s="137"/>
      <c r="L70" s="134"/>
      <c r="M70" s="122"/>
    </row>
    <row r="71" spans="1:13" ht="27" thickBot="1">
      <c r="A71" s="227" t="s">
        <v>443</v>
      </c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9"/>
    </row>
    <row r="72" spans="1:13" ht="26.25">
      <c r="A72" s="236">
        <v>2017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8"/>
    </row>
    <row r="73" spans="1:13" ht="27" thickBot="1">
      <c r="A73" s="233" t="s">
        <v>462</v>
      </c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5"/>
    </row>
    <row r="74" spans="1:13" ht="21.75" thickBot="1">
      <c r="A74" s="10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5"/>
    </row>
    <row r="75" spans="1:13" ht="21.75" thickBot="1">
      <c r="A75" s="126"/>
      <c r="B75" s="127" t="s">
        <v>445</v>
      </c>
      <c r="C75" s="127" t="s">
        <v>446</v>
      </c>
      <c r="D75" s="127" t="s">
        <v>447</v>
      </c>
      <c r="E75" s="127" t="s">
        <v>448</v>
      </c>
      <c r="F75" s="127" t="s">
        <v>459</v>
      </c>
      <c r="G75" s="127" t="s">
        <v>450</v>
      </c>
      <c r="H75" s="127" t="s">
        <v>451</v>
      </c>
      <c r="I75" s="127" t="s">
        <v>452</v>
      </c>
      <c r="J75" s="127" t="s">
        <v>453</v>
      </c>
      <c r="K75" s="127" t="s">
        <v>454</v>
      </c>
      <c r="L75" s="127" t="s">
        <v>455</v>
      </c>
      <c r="M75" s="128" t="s">
        <v>456</v>
      </c>
    </row>
    <row r="76" spans="1:13" ht="21">
      <c r="A76" s="104"/>
      <c r="B76" s="194">
        <v>45700</v>
      </c>
      <c r="C76" s="108">
        <v>128140</v>
      </c>
      <c r="D76" s="108">
        <v>141142</v>
      </c>
      <c r="E76" s="108">
        <v>83110</v>
      </c>
      <c r="F76" s="108">
        <v>92365</v>
      </c>
      <c r="G76" s="108">
        <v>114411</v>
      </c>
      <c r="H76" s="170">
        <v>104562</v>
      </c>
      <c r="I76" s="215">
        <v>157657</v>
      </c>
      <c r="J76" s="215">
        <v>143335</v>
      </c>
      <c r="K76" s="108">
        <v>42582</v>
      </c>
      <c r="L76" s="108">
        <v>90893</v>
      </c>
      <c r="M76" s="129"/>
    </row>
    <row r="77" spans="1:13" ht="21">
      <c r="A77" s="130"/>
      <c r="B77" s="110">
        <v>124604</v>
      </c>
      <c r="C77" s="203">
        <v>126295</v>
      </c>
      <c r="D77" s="110">
        <v>138906</v>
      </c>
      <c r="E77" s="146">
        <v>114551</v>
      </c>
      <c r="F77" s="110">
        <v>96603</v>
      </c>
      <c r="G77" s="110">
        <v>136236</v>
      </c>
      <c r="H77" s="169">
        <v>143172</v>
      </c>
      <c r="I77" s="213">
        <v>152400</v>
      </c>
      <c r="J77" s="213">
        <v>130066</v>
      </c>
      <c r="K77" s="214">
        <v>122406</v>
      </c>
      <c r="L77" s="110">
        <v>98548</v>
      </c>
      <c r="M77" s="195"/>
    </row>
    <row r="78" spans="1:13" ht="21">
      <c r="A78" s="130"/>
      <c r="B78" s="110">
        <v>127896</v>
      </c>
      <c r="C78" s="110">
        <v>131363</v>
      </c>
      <c r="D78" s="146">
        <v>141746</v>
      </c>
      <c r="E78" s="110">
        <v>107605</v>
      </c>
      <c r="F78" s="110">
        <v>90774</v>
      </c>
      <c r="G78" s="146">
        <v>145092</v>
      </c>
      <c r="H78" s="214">
        <v>153203</v>
      </c>
      <c r="I78" s="110">
        <v>140141</v>
      </c>
      <c r="J78" s="110">
        <v>139527</v>
      </c>
      <c r="K78" s="110">
        <v>110373</v>
      </c>
      <c r="L78" s="110">
        <v>100274</v>
      </c>
      <c r="M78" s="131"/>
    </row>
    <row r="79" spans="1:13" ht="21">
      <c r="A79" s="130"/>
      <c r="B79" s="110">
        <v>122661</v>
      </c>
      <c r="C79" s="146">
        <v>134688</v>
      </c>
      <c r="D79" s="110">
        <v>133406</v>
      </c>
      <c r="E79" s="110">
        <v>95909</v>
      </c>
      <c r="F79" s="146">
        <v>117661</v>
      </c>
      <c r="G79" s="110">
        <v>137994</v>
      </c>
      <c r="H79" s="169">
        <v>151939</v>
      </c>
      <c r="I79" s="110">
        <v>136181</v>
      </c>
      <c r="J79" s="110">
        <v>130611</v>
      </c>
      <c r="K79" s="213">
        <v>108636</v>
      </c>
      <c r="L79" s="146">
        <v>122901</v>
      </c>
      <c r="M79" s="131"/>
    </row>
    <row r="80" spans="1:13" ht="21">
      <c r="A80" s="130"/>
      <c r="B80" s="146">
        <v>128128</v>
      </c>
      <c r="C80" s="132"/>
      <c r="D80" s="110">
        <v>42564</v>
      </c>
      <c r="E80" s="110"/>
      <c r="F80" s="146"/>
      <c r="G80" s="110">
        <v>51047</v>
      </c>
      <c r="H80" s="213">
        <v>140964</v>
      </c>
      <c r="I80" s="132"/>
      <c r="J80" s="110"/>
      <c r="K80" s="110">
        <v>93001</v>
      </c>
      <c r="L80" s="110"/>
      <c r="M80" s="131"/>
    </row>
    <row r="81" spans="1:13" ht="16.5" thickBot="1">
      <c r="A81" s="141" t="s">
        <v>463</v>
      </c>
      <c r="B81" s="149">
        <v>128128</v>
      </c>
      <c r="C81" s="150">
        <v>134688</v>
      </c>
      <c r="D81" s="150">
        <v>141746</v>
      </c>
      <c r="E81" s="150">
        <v>114551</v>
      </c>
      <c r="F81" s="150">
        <v>117661</v>
      </c>
      <c r="G81" s="150">
        <v>145092</v>
      </c>
      <c r="H81" s="151">
        <v>153203</v>
      </c>
      <c r="I81" s="149">
        <v>157657</v>
      </c>
      <c r="J81" s="149">
        <v>143335</v>
      </c>
      <c r="K81" s="149">
        <v>122406</v>
      </c>
      <c r="L81" s="151">
        <v>122901</v>
      </c>
      <c r="M81" s="151"/>
    </row>
    <row r="82" spans="1:13" ht="21.75" thickBot="1">
      <c r="A82" s="133"/>
      <c r="B82" s="137"/>
      <c r="C82" s="137"/>
      <c r="D82" s="137"/>
      <c r="E82" s="137"/>
      <c r="F82" s="137"/>
      <c r="G82" s="137"/>
      <c r="H82" s="137"/>
      <c r="I82" s="140"/>
      <c r="J82" s="140"/>
      <c r="K82" s="137"/>
      <c r="L82" s="134"/>
      <c r="M82" s="122"/>
    </row>
  </sheetData>
  <mergeCells count="18">
    <mergeCell ref="A3:M3"/>
    <mergeCell ref="A4:M4"/>
    <mergeCell ref="A5:M5"/>
    <mergeCell ref="A17:M17"/>
    <mergeCell ref="A18:M18"/>
    <mergeCell ref="A47:M47"/>
    <mergeCell ref="A19:M19"/>
    <mergeCell ref="A31:M31"/>
    <mergeCell ref="A32:M32"/>
    <mergeCell ref="A33:M33"/>
    <mergeCell ref="A45:M45"/>
    <mergeCell ref="A46:M46"/>
    <mergeCell ref="A71:M71"/>
    <mergeCell ref="A72:M72"/>
    <mergeCell ref="A73:M73"/>
    <mergeCell ref="A59:M59"/>
    <mergeCell ref="A60:M60"/>
    <mergeCell ref="A61:M61"/>
  </mergeCells>
  <pageMargins left="0.7" right="0.7" top="0.75" bottom="0.75" header="0.3" footer="0.3"/>
  <pageSetup scale="7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166"/>
  <sheetViews>
    <sheetView topLeftCell="A157" workbookViewId="0" xr3:uid="{274F5AE0-5452-572F-8038-C13FFDA59D49}">
      <selection activeCell="P102" sqref="P102"/>
    </sheetView>
  </sheetViews>
  <sheetFormatPr defaultRowHeight="15"/>
  <cols>
    <col min="2" max="2" width="10.7109375" bestFit="1" customWidth="1"/>
    <col min="4" max="4" width="10.140625" bestFit="1" customWidth="1"/>
    <col min="8" max="9" width="10.140625" bestFit="1" customWidth="1"/>
    <col min="12" max="12" width="9.85546875" bestFit="1" customWidth="1"/>
    <col min="13" max="13" width="10.7109375" bestFit="1" customWidth="1"/>
  </cols>
  <sheetData>
    <row r="1" spans="1:13" ht="27" thickBot="1">
      <c r="A1" s="227" t="s">
        <v>443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9"/>
    </row>
    <row r="2" spans="1:13" ht="26.25">
      <c r="A2" s="236">
        <v>2000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</row>
    <row r="3" spans="1:13" ht="27" thickBot="1">
      <c r="A3" s="233" t="s">
        <v>462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5"/>
    </row>
    <row r="4" spans="1:13" ht="21.75" thickBot="1">
      <c r="A4" s="10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</row>
    <row r="5" spans="1:13" ht="21.75" thickBot="1">
      <c r="A5" s="126"/>
      <c r="B5" s="127" t="s">
        <v>445</v>
      </c>
      <c r="C5" s="127" t="s">
        <v>446</v>
      </c>
      <c r="D5" s="127" t="s">
        <v>447</v>
      </c>
      <c r="E5" s="127" t="s">
        <v>448</v>
      </c>
      <c r="F5" s="127" t="s">
        <v>459</v>
      </c>
      <c r="G5" s="127" t="s">
        <v>450</v>
      </c>
      <c r="H5" s="127" t="s">
        <v>451</v>
      </c>
      <c r="I5" s="127" t="s">
        <v>452</v>
      </c>
      <c r="J5" s="127" t="s">
        <v>453</v>
      </c>
      <c r="K5" s="127" t="s">
        <v>454</v>
      </c>
      <c r="L5" s="127" t="s">
        <v>455</v>
      </c>
      <c r="M5" s="128" t="s">
        <v>456</v>
      </c>
    </row>
    <row r="6" spans="1:13" ht="21">
      <c r="A6" s="104"/>
      <c r="B6" s="108">
        <v>103548</v>
      </c>
      <c r="C6" s="108">
        <v>106652</v>
      </c>
      <c r="D6" s="108">
        <v>111855</v>
      </c>
      <c r="E6" s="108">
        <v>103087</v>
      </c>
      <c r="F6" s="108">
        <v>73947</v>
      </c>
      <c r="G6" s="108">
        <v>89077</v>
      </c>
      <c r="H6" s="108">
        <v>129249</v>
      </c>
      <c r="I6" s="108">
        <v>134159</v>
      </c>
      <c r="J6" s="108">
        <v>121342</v>
      </c>
      <c r="K6" s="108">
        <v>99398</v>
      </c>
      <c r="L6" s="108">
        <v>81888</v>
      </c>
      <c r="M6" s="129">
        <v>92283</v>
      </c>
    </row>
    <row r="7" spans="1:13" ht="21">
      <c r="A7" s="130"/>
      <c r="B7" s="110">
        <v>94475</v>
      </c>
      <c r="C7" s="110">
        <v>102314</v>
      </c>
      <c r="D7" s="110">
        <v>117262</v>
      </c>
      <c r="E7" s="110">
        <v>93292</v>
      </c>
      <c r="F7" s="110">
        <v>75930</v>
      </c>
      <c r="G7" s="110">
        <v>99555</v>
      </c>
      <c r="H7" s="110">
        <v>120719</v>
      </c>
      <c r="I7" s="110">
        <v>131487</v>
      </c>
      <c r="J7" s="110">
        <v>104061</v>
      </c>
      <c r="K7" s="110">
        <v>87970</v>
      </c>
      <c r="L7" s="110">
        <v>77472</v>
      </c>
      <c r="M7" s="131">
        <v>86818</v>
      </c>
    </row>
    <row r="8" spans="1:13" ht="21">
      <c r="A8" s="130"/>
      <c r="B8" s="110">
        <v>111818</v>
      </c>
      <c r="C8" s="110">
        <v>112091</v>
      </c>
      <c r="D8" s="110">
        <v>121310</v>
      </c>
      <c r="E8" s="110">
        <v>83319</v>
      </c>
      <c r="F8" s="110">
        <v>79028</v>
      </c>
      <c r="G8" s="110">
        <v>107608</v>
      </c>
      <c r="H8" s="110">
        <v>129459</v>
      </c>
      <c r="I8" s="110">
        <v>128588</v>
      </c>
      <c r="J8" s="110">
        <v>114810</v>
      </c>
      <c r="K8" s="110">
        <v>89542</v>
      </c>
      <c r="L8" s="110">
        <v>89775</v>
      </c>
      <c r="M8" s="131">
        <v>88005</v>
      </c>
    </row>
    <row r="9" spans="1:13" ht="21">
      <c r="A9" s="130"/>
      <c r="B9" s="110">
        <v>98811</v>
      </c>
      <c r="C9" s="110">
        <v>111153</v>
      </c>
      <c r="D9" s="110">
        <v>115609</v>
      </c>
      <c r="E9" s="110">
        <v>82542</v>
      </c>
      <c r="F9" s="110">
        <v>96789</v>
      </c>
      <c r="G9" s="110">
        <v>112495</v>
      </c>
      <c r="H9" s="110">
        <v>127734</v>
      </c>
      <c r="I9" s="110">
        <v>108706</v>
      </c>
      <c r="J9" s="110">
        <v>98502</v>
      </c>
      <c r="K9" s="110">
        <v>83847</v>
      </c>
      <c r="L9" s="110">
        <v>116810</v>
      </c>
      <c r="M9" s="131">
        <v>102143</v>
      </c>
    </row>
    <row r="10" spans="1:13" ht="21.75" thickBot="1">
      <c r="A10" s="130"/>
      <c r="B10" s="110">
        <v>102235</v>
      </c>
      <c r="C10" s="132"/>
      <c r="D10" s="110"/>
      <c r="E10" s="110">
        <v>74927</v>
      </c>
      <c r="F10" s="132"/>
      <c r="G10" s="110"/>
      <c r="H10" s="110">
        <v>119607</v>
      </c>
      <c r="I10" s="132"/>
      <c r="J10" s="110"/>
      <c r="K10" s="132"/>
      <c r="L10" s="132"/>
      <c r="M10" s="131">
        <v>114203</v>
      </c>
    </row>
    <row r="11" spans="1:13" ht="16.5" thickBot="1">
      <c r="A11" s="141" t="s">
        <v>463</v>
      </c>
      <c r="B11" s="138">
        <v>111818</v>
      </c>
      <c r="C11" s="138">
        <v>112091</v>
      </c>
      <c r="D11" s="138">
        <v>121310</v>
      </c>
      <c r="E11" s="138">
        <v>103087</v>
      </c>
      <c r="F11" s="138">
        <v>96789</v>
      </c>
      <c r="G11" s="138">
        <v>112495</v>
      </c>
      <c r="H11" s="138">
        <v>129249</v>
      </c>
      <c r="I11" s="138">
        <v>134159</v>
      </c>
      <c r="J11" s="138">
        <v>121342</v>
      </c>
      <c r="K11" s="138">
        <v>99398</v>
      </c>
      <c r="L11" s="138">
        <v>116810</v>
      </c>
      <c r="M11" s="139">
        <v>114203</v>
      </c>
    </row>
    <row r="12" spans="1:13" ht="21.75" thickBot="1">
      <c r="A12" s="133"/>
      <c r="B12" s="137"/>
      <c r="C12" s="137"/>
      <c r="D12" s="137"/>
      <c r="E12" s="137"/>
      <c r="F12" s="137"/>
      <c r="G12" s="137"/>
      <c r="H12" s="137"/>
      <c r="I12" s="140"/>
      <c r="J12" s="140"/>
      <c r="K12" s="137"/>
      <c r="L12" s="134"/>
      <c r="M12" s="122"/>
    </row>
    <row r="14" spans="1:13" ht="15.75" thickBot="1"/>
    <row r="15" spans="1:13" ht="27" thickBot="1">
      <c r="A15" s="227" t="s">
        <v>443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9"/>
    </row>
    <row r="16" spans="1:13" ht="26.25">
      <c r="A16" s="236">
        <v>2001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8"/>
    </row>
    <row r="17" spans="1:13" ht="27" thickBot="1">
      <c r="A17" s="233" t="s">
        <v>462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5"/>
    </row>
    <row r="18" spans="1:13" ht="21.75" thickBot="1">
      <c r="A18" s="10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5"/>
    </row>
    <row r="19" spans="1:13" ht="21.75" thickBot="1">
      <c r="A19" s="126"/>
      <c r="B19" s="127" t="s">
        <v>445</v>
      </c>
      <c r="C19" s="127" t="s">
        <v>446</v>
      </c>
      <c r="D19" s="127" t="s">
        <v>447</v>
      </c>
      <c r="E19" s="127" t="s">
        <v>448</v>
      </c>
      <c r="F19" s="127" t="s">
        <v>459</v>
      </c>
      <c r="G19" s="127" t="s">
        <v>450</v>
      </c>
      <c r="H19" s="127" t="s">
        <v>451</v>
      </c>
      <c r="I19" s="127" t="s">
        <v>452</v>
      </c>
      <c r="J19" s="127" t="s">
        <v>453</v>
      </c>
      <c r="K19" s="127" t="s">
        <v>454</v>
      </c>
      <c r="L19" s="127" t="s">
        <v>455</v>
      </c>
      <c r="M19" s="128" t="s">
        <v>456</v>
      </c>
    </row>
    <row r="20" spans="1:13" ht="21">
      <c r="A20" s="104"/>
      <c r="B20" s="108">
        <v>108414</v>
      </c>
      <c r="C20" s="108">
        <v>99163</v>
      </c>
      <c r="D20" s="108">
        <v>121995</v>
      </c>
      <c r="E20" s="108">
        <v>121062</v>
      </c>
      <c r="F20" s="108">
        <v>62865</v>
      </c>
      <c r="G20" s="108">
        <v>89114</v>
      </c>
      <c r="H20" s="108">
        <v>125319</v>
      </c>
      <c r="I20" s="108">
        <v>140367</v>
      </c>
      <c r="J20" s="108">
        <v>124720</v>
      </c>
      <c r="K20" s="108">
        <v>94906</v>
      </c>
      <c r="L20" s="108">
        <v>87841</v>
      </c>
      <c r="M20" s="129">
        <v>91670</v>
      </c>
    </row>
    <row r="21" spans="1:13" ht="21">
      <c r="A21" s="130"/>
      <c r="B21" s="110">
        <v>103875</v>
      </c>
      <c r="C21" s="110">
        <v>114039</v>
      </c>
      <c r="D21" s="110">
        <v>116997</v>
      </c>
      <c r="E21" s="110">
        <v>103178</v>
      </c>
      <c r="F21" s="110">
        <v>81026</v>
      </c>
      <c r="G21" s="110">
        <v>97190</v>
      </c>
      <c r="H21" s="110">
        <v>125462</v>
      </c>
      <c r="I21" s="110">
        <v>134376</v>
      </c>
      <c r="J21" s="110">
        <v>93780</v>
      </c>
      <c r="K21" s="110">
        <v>78661</v>
      </c>
      <c r="L21" s="110">
        <v>86282</v>
      </c>
      <c r="M21" s="131">
        <v>97174</v>
      </c>
    </row>
    <row r="22" spans="1:13" ht="21">
      <c r="A22" s="130"/>
      <c r="B22" s="110">
        <v>114168</v>
      </c>
      <c r="C22" s="110">
        <v>118048</v>
      </c>
      <c r="D22" s="110">
        <v>122550</v>
      </c>
      <c r="E22" s="110">
        <v>105763</v>
      </c>
      <c r="F22" s="110">
        <v>80062</v>
      </c>
      <c r="G22" s="110">
        <v>109449</v>
      </c>
      <c r="H22" s="110">
        <v>118298</v>
      </c>
      <c r="I22" s="110">
        <v>127010</v>
      </c>
      <c r="J22" s="110">
        <v>110976</v>
      </c>
      <c r="K22" s="110">
        <v>89640</v>
      </c>
      <c r="L22" s="110">
        <v>83747</v>
      </c>
      <c r="M22" s="131">
        <v>97241</v>
      </c>
    </row>
    <row r="23" spans="1:13" ht="21">
      <c r="A23" s="130"/>
      <c r="B23" s="110">
        <v>99083</v>
      </c>
      <c r="C23" s="110">
        <v>114381</v>
      </c>
      <c r="D23" s="110">
        <v>126782</v>
      </c>
      <c r="E23" s="110">
        <v>80621</v>
      </c>
      <c r="F23" s="110">
        <v>95928</v>
      </c>
      <c r="G23" s="110">
        <v>117291</v>
      </c>
      <c r="H23" s="110">
        <v>131911</v>
      </c>
      <c r="I23" s="110">
        <v>112937</v>
      </c>
      <c r="J23" s="110">
        <v>113266</v>
      </c>
      <c r="K23" s="110">
        <v>93598</v>
      </c>
      <c r="L23" s="110">
        <v>101975</v>
      </c>
      <c r="M23" s="131">
        <v>109622</v>
      </c>
    </row>
    <row r="24" spans="1:13" ht="21.75" thickBot="1">
      <c r="A24" s="130"/>
      <c r="B24" s="132"/>
      <c r="C24" s="132"/>
      <c r="D24" s="110"/>
      <c r="E24" s="110">
        <v>79279</v>
      </c>
      <c r="F24" s="132"/>
      <c r="G24" s="110"/>
      <c r="H24" s="110">
        <v>132533</v>
      </c>
      <c r="I24" s="132"/>
      <c r="J24" s="110">
        <v>109743</v>
      </c>
      <c r="K24" s="132"/>
      <c r="L24" s="132"/>
      <c r="M24" s="131">
        <v>124419</v>
      </c>
    </row>
    <row r="25" spans="1:13" ht="16.5" thickBot="1">
      <c r="A25" s="141" t="s">
        <v>463</v>
      </c>
      <c r="B25" s="138">
        <v>108414</v>
      </c>
      <c r="C25" s="138">
        <v>118048</v>
      </c>
      <c r="D25" s="138">
        <v>126782</v>
      </c>
      <c r="E25" s="138">
        <v>105763</v>
      </c>
      <c r="F25" s="138">
        <v>95928</v>
      </c>
      <c r="G25" s="138">
        <v>117291</v>
      </c>
      <c r="H25" s="138">
        <v>132533</v>
      </c>
      <c r="I25" s="138">
        <v>140367</v>
      </c>
      <c r="J25" s="138">
        <v>124720</v>
      </c>
      <c r="K25" s="138">
        <v>94906</v>
      </c>
      <c r="L25" s="138">
        <v>101975</v>
      </c>
      <c r="M25" s="139">
        <v>124419</v>
      </c>
    </row>
    <row r="26" spans="1:13" ht="21.75" thickBot="1">
      <c r="A26" s="133"/>
      <c r="B26" s="137"/>
      <c r="C26" s="137"/>
      <c r="D26" s="137"/>
      <c r="E26" s="137"/>
      <c r="F26" s="137"/>
      <c r="G26" s="137"/>
      <c r="H26" s="137"/>
      <c r="I26" s="140"/>
      <c r="J26" s="140"/>
      <c r="K26" s="137"/>
      <c r="L26" s="134"/>
      <c r="M26" s="122"/>
    </row>
    <row r="28" spans="1:13" ht="15.75" thickBot="1"/>
    <row r="29" spans="1:13" ht="27" thickBot="1">
      <c r="A29" s="227" t="s">
        <v>443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9"/>
    </row>
    <row r="30" spans="1:13" ht="26.25">
      <c r="A30" s="236">
        <v>2002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8"/>
    </row>
    <row r="31" spans="1:13" ht="27" thickBot="1">
      <c r="A31" s="233" t="s">
        <v>462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5"/>
    </row>
    <row r="32" spans="1:13" ht="21.75" thickBot="1">
      <c r="A32" s="10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5"/>
    </row>
    <row r="33" spans="1:13" ht="21.75" thickBot="1">
      <c r="A33" s="126"/>
      <c r="B33" s="127" t="s">
        <v>445</v>
      </c>
      <c r="C33" s="127" t="s">
        <v>446</v>
      </c>
      <c r="D33" s="127" t="s">
        <v>447</v>
      </c>
      <c r="E33" s="127" t="s">
        <v>448</v>
      </c>
      <c r="F33" s="127" t="s">
        <v>459</v>
      </c>
      <c r="G33" s="127" t="s">
        <v>450</v>
      </c>
      <c r="H33" s="127" t="s">
        <v>451</v>
      </c>
      <c r="I33" s="127" t="s">
        <v>452</v>
      </c>
      <c r="J33" s="127" t="s">
        <v>453</v>
      </c>
      <c r="K33" s="127" t="s">
        <v>454</v>
      </c>
      <c r="L33" s="127" t="s">
        <v>455</v>
      </c>
      <c r="M33" s="128" t="s">
        <v>456</v>
      </c>
    </row>
    <row r="34" spans="1:13" ht="21">
      <c r="A34" s="104"/>
      <c r="B34" s="108">
        <v>119740</v>
      </c>
      <c r="C34" s="108">
        <v>122339</v>
      </c>
      <c r="D34" s="108">
        <v>103276</v>
      </c>
      <c r="E34" s="108">
        <v>106440</v>
      </c>
      <c r="F34" s="108">
        <v>78319</v>
      </c>
      <c r="G34" s="108">
        <v>93781</v>
      </c>
      <c r="H34" s="108">
        <v>132395</v>
      </c>
      <c r="I34" s="108">
        <v>134608</v>
      </c>
      <c r="J34" s="108">
        <v>98367</v>
      </c>
      <c r="K34" s="108">
        <v>90873</v>
      </c>
      <c r="L34" s="108">
        <v>73116</v>
      </c>
      <c r="M34" s="129">
        <v>97180</v>
      </c>
    </row>
    <row r="35" spans="1:13" ht="21">
      <c r="A35" s="130"/>
      <c r="B35" s="110">
        <v>115223</v>
      </c>
      <c r="C35" s="110">
        <v>110817</v>
      </c>
      <c r="D35" s="110">
        <v>122544</v>
      </c>
      <c r="E35" s="110">
        <v>91166</v>
      </c>
      <c r="F35" s="110">
        <v>79225</v>
      </c>
      <c r="G35" s="110">
        <v>94705</v>
      </c>
      <c r="H35" s="110">
        <v>123118</v>
      </c>
      <c r="I35" s="110">
        <v>136861</v>
      </c>
      <c r="J35" s="110">
        <v>108422</v>
      </c>
      <c r="K35" s="110">
        <v>93521</v>
      </c>
      <c r="L35" s="110">
        <v>76658</v>
      </c>
      <c r="M35" s="131">
        <v>105327</v>
      </c>
    </row>
    <row r="36" spans="1:13" ht="21">
      <c r="A36" s="130"/>
      <c r="B36" s="110">
        <v>118295</v>
      </c>
      <c r="C36" s="110">
        <v>127989</v>
      </c>
      <c r="D36" s="110">
        <v>134317</v>
      </c>
      <c r="E36" s="110">
        <v>78928</v>
      </c>
      <c r="F36" s="110">
        <v>84387</v>
      </c>
      <c r="G36" s="110">
        <v>105458</v>
      </c>
      <c r="H36" s="110">
        <v>130491</v>
      </c>
      <c r="I36" s="110">
        <v>125235</v>
      </c>
      <c r="J36" s="110">
        <v>121517</v>
      </c>
      <c r="K36" s="110">
        <v>93448</v>
      </c>
      <c r="L36" s="110">
        <v>96859</v>
      </c>
      <c r="M36" s="131">
        <v>116904</v>
      </c>
    </row>
    <row r="37" spans="1:13" ht="21">
      <c r="A37" s="130"/>
      <c r="B37" s="110">
        <v>110118</v>
      </c>
      <c r="C37" s="110">
        <v>126060</v>
      </c>
      <c r="D37" s="110">
        <v>136802</v>
      </c>
      <c r="E37" s="110">
        <v>78023</v>
      </c>
      <c r="F37" s="110">
        <v>97475</v>
      </c>
      <c r="G37" s="110">
        <v>113372</v>
      </c>
      <c r="H37" s="110">
        <v>127881</v>
      </c>
      <c r="I37" s="110">
        <v>109997</v>
      </c>
      <c r="J37" s="110">
        <v>102476</v>
      </c>
      <c r="K37" s="110">
        <v>78761</v>
      </c>
      <c r="L37" s="110">
        <v>94447</v>
      </c>
      <c r="M37" s="131">
        <v>132134</v>
      </c>
    </row>
    <row r="38" spans="1:13" ht="21.75" thickBot="1">
      <c r="A38" s="130"/>
      <c r="B38" s="132"/>
      <c r="C38" s="132"/>
      <c r="D38" s="110">
        <v>125895</v>
      </c>
      <c r="E38" s="132"/>
      <c r="F38" s="132"/>
      <c r="G38" s="110">
        <v>119194</v>
      </c>
      <c r="H38" s="132"/>
      <c r="I38" s="110">
        <v>124592</v>
      </c>
      <c r="J38" s="110"/>
      <c r="K38" s="132"/>
      <c r="L38" s="110">
        <v>124272</v>
      </c>
      <c r="M38" s="131"/>
    </row>
    <row r="39" spans="1:13" ht="16.5" thickBot="1">
      <c r="A39" s="141" t="s">
        <v>463</v>
      </c>
      <c r="B39" s="138">
        <v>119740</v>
      </c>
      <c r="C39" s="138">
        <v>127989</v>
      </c>
      <c r="D39" s="138">
        <v>136802</v>
      </c>
      <c r="E39" s="138">
        <v>106440</v>
      </c>
      <c r="F39" s="138">
        <v>97475</v>
      </c>
      <c r="G39" s="138">
        <v>119194</v>
      </c>
      <c r="H39" s="138">
        <v>132395</v>
      </c>
      <c r="I39" s="138">
        <v>136861</v>
      </c>
      <c r="J39" s="138">
        <v>121517</v>
      </c>
      <c r="K39" s="138">
        <v>93521</v>
      </c>
      <c r="L39" s="138">
        <v>124272</v>
      </c>
      <c r="M39" s="139">
        <v>132134</v>
      </c>
    </row>
    <row r="40" spans="1:13" ht="21.75" thickBot="1">
      <c r="A40" s="133"/>
      <c r="B40" s="137"/>
      <c r="C40" s="137"/>
      <c r="D40" s="137"/>
      <c r="E40" s="137"/>
      <c r="F40" s="137"/>
      <c r="G40" s="137"/>
      <c r="H40" s="137"/>
      <c r="I40" s="140"/>
      <c r="J40" s="140"/>
      <c r="K40" s="137"/>
      <c r="L40" s="134"/>
      <c r="M40" s="122"/>
    </row>
    <row r="42" spans="1:13" ht="15.75" thickBot="1"/>
    <row r="43" spans="1:13" ht="27" thickBot="1">
      <c r="A43" s="227" t="s">
        <v>443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9"/>
    </row>
    <row r="44" spans="1:13" ht="26.25">
      <c r="A44" s="236">
        <v>2003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8"/>
    </row>
    <row r="45" spans="1:13" ht="27" thickBot="1">
      <c r="A45" s="233" t="s">
        <v>462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5"/>
    </row>
    <row r="46" spans="1:13" ht="21.75" thickBot="1">
      <c r="A46" s="10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5"/>
    </row>
    <row r="47" spans="1:13" ht="21.75" thickBot="1">
      <c r="A47" s="126"/>
      <c r="B47" s="127" t="s">
        <v>445</v>
      </c>
      <c r="C47" s="127" t="s">
        <v>446</v>
      </c>
      <c r="D47" s="127" t="s">
        <v>447</v>
      </c>
      <c r="E47" s="127" t="s">
        <v>448</v>
      </c>
      <c r="F47" s="127" t="s">
        <v>459</v>
      </c>
      <c r="G47" s="127" t="s">
        <v>450</v>
      </c>
      <c r="H47" s="127" t="s">
        <v>451</v>
      </c>
      <c r="I47" s="127" t="s">
        <v>452</v>
      </c>
      <c r="J47" s="127" t="s">
        <v>453</v>
      </c>
      <c r="K47" s="127" t="s">
        <v>454</v>
      </c>
      <c r="L47" s="127" t="s">
        <v>455</v>
      </c>
      <c r="M47" s="128" t="s">
        <v>456</v>
      </c>
    </row>
    <row r="48" spans="1:13" ht="21">
      <c r="A48" s="104"/>
      <c r="B48" s="108">
        <v>126978</v>
      </c>
      <c r="C48" s="108">
        <v>117133</v>
      </c>
      <c r="D48" s="108">
        <v>117633</v>
      </c>
      <c r="E48" s="108">
        <v>99785</v>
      </c>
      <c r="F48" s="108">
        <v>72681</v>
      </c>
      <c r="G48" s="108">
        <v>87886</v>
      </c>
      <c r="H48" s="108">
        <v>125580</v>
      </c>
      <c r="I48" s="108">
        <v>133392</v>
      </c>
      <c r="J48" s="108">
        <v>98148</v>
      </c>
      <c r="K48" s="108">
        <v>103155</v>
      </c>
      <c r="L48" s="108">
        <v>67174</v>
      </c>
      <c r="M48" s="129">
        <v>87362</v>
      </c>
    </row>
    <row r="49" spans="1:13" ht="21">
      <c r="A49" s="130"/>
      <c r="B49" s="110">
        <v>109841</v>
      </c>
      <c r="C49" s="110">
        <v>118254</v>
      </c>
      <c r="D49" s="110">
        <v>128852</v>
      </c>
      <c r="E49" s="110">
        <v>103413</v>
      </c>
      <c r="F49" s="110">
        <v>67835</v>
      </c>
      <c r="G49" s="110">
        <v>102133</v>
      </c>
      <c r="H49" s="110">
        <v>125492</v>
      </c>
      <c r="I49" s="110">
        <v>137420</v>
      </c>
      <c r="J49" s="110">
        <v>97697</v>
      </c>
      <c r="K49" s="110">
        <v>98299</v>
      </c>
      <c r="L49" s="110">
        <v>81425</v>
      </c>
      <c r="M49" s="131">
        <v>95616</v>
      </c>
    </row>
    <row r="50" spans="1:13" ht="21">
      <c r="A50" s="130"/>
      <c r="B50" s="110">
        <v>121479</v>
      </c>
      <c r="C50" s="110">
        <v>114665</v>
      </c>
      <c r="D50" s="110">
        <v>131380</v>
      </c>
      <c r="E50" s="110">
        <v>90675</v>
      </c>
      <c r="F50" s="110">
        <v>83005</v>
      </c>
      <c r="G50" s="110">
        <v>117252</v>
      </c>
      <c r="H50" s="110">
        <v>130410</v>
      </c>
      <c r="I50" s="110">
        <v>128078</v>
      </c>
      <c r="J50" s="110">
        <v>116885</v>
      </c>
      <c r="K50" s="110">
        <v>95099</v>
      </c>
      <c r="L50" s="110">
        <v>80428</v>
      </c>
      <c r="M50" s="131">
        <v>110937</v>
      </c>
    </row>
    <row r="51" spans="1:13" ht="21">
      <c r="A51" s="130"/>
      <c r="B51" s="110">
        <v>109372</v>
      </c>
      <c r="C51" s="110">
        <v>113666</v>
      </c>
      <c r="D51" s="110">
        <v>121072</v>
      </c>
      <c r="E51" s="110">
        <v>81600</v>
      </c>
      <c r="F51" s="110">
        <v>98312</v>
      </c>
      <c r="G51" s="110">
        <v>117314</v>
      </c>
      <c r="H51" s="110">
        <v>127660</v>
      </c>
      <c r="I51" s="110">
        <v>118493</v>
      </c>
      <c r="J51" s="110">
        <v>112540</v>
      </c>
      <c r="K51" s="110">
        <v>84268</v>
      </c>
      <c r="L51" s="110">
        <v>74481</v>
      </c>
      <c r="M51" s="131">
        <v>119997</v>
      </c>
    </row>
    <row r="52" spans="1:13" ht="21.75" thickBot="1">
      <c r="A52" s="130"/>
      <c r="B52" s="132"/>
      <c r="C52" s="132"/>
      <c r="D52" s="110">
        <v>118687</v>
      </c>
      <c r="E52" s="132"/>
      <c r="F52" s="110">
        <v>88727</v>
      </c>
      <c r="G52" s="110"/>
      <c r="H52" s="132"/>
      <c r="I52" s="110">
        <v>116771</v>
      </c>
      <c r="J52" s="110"/>
      <c r="K52" s="132"/>
      <c r="L52" s="110">
        <v>112040</v>
      </c>
      <c r="M52" s="131"/>
    </row>
    <row r="53" spans="1:13" ht="16.5" thickBot="1">
      <c r="A53" s="141" t="s">
        <v>463</v>
      </c>
      <c r="B53" s="138">
        <v>126978</v>
      </c>
      <c r="C53" s="138">
        <v>118254</v>
      </c>
      <c r="D53" s="138">
        <v>131380</v>
      </c>
      <c r="E53" s="138">
        <v>103413</v>
      </c>
      <c r="F53" s="138">
        <v>98312</v>
      </c>
      <c r="G53" s="138">
        <v>117314</v>
      </c>
      <c r="H53" s="138">
        <v>137420</v>
      </c>
      <c r="I53" s="138">
        <v>137420</v>
      </c>
      <c r="J53" s="138">
        <v>116885</v>
      </c>
      <c r="K53" s="138">
        <v>103155</v>
      </c>
      <c r="L53" s="138">
        <v>112040</v>
      </c>
      <c r="M53" s="139">
        <v>119997</v>
      </c>
    </row>
    <row r="54" spans="1:13" ht="21.75" thickBot="1">
      <c r="A54" s="133"/>
      <c r="B54" s="137"/>
      <c r="C54" s="137"/>
      <c r="D54" s="137"/>
      <c r="E54" s="137"/>
      <c r="F54" s="137"/>
      <c r="G54" s="137"/>
      <c r="H54" s="137"/>
      <c r="I54" s="140"/>
      <c r="J54" s="140"/>
      <c r="K54" s="137"/>
      <c r="L54" s="134"/>
      <c r="M54" s="122"/>
    </row>
    <row r="56" spans="1:13" ht="15.75" thickBot="1"/>
    <row r="57" spans="1:13" ht="27" thickBot="1">
      <c r="A57" s="227" t="s">
        <v>443</v>
      </c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9"/>
    </row>
    <row r="58" spans="1:13" ht="26.25">
      <c r="A58" s="236">
        <v>2004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8"/>
    </row>
    <row r="59" spans="1:13" ht="27" thickBot="1">
      <c r="A59" s="233" t="s">
        <v>462</v>
      </c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5"/>
    </row>
    <row r="60" spans="1:13" ht="21.75" thickBot="1">
      <c r="A60" s="10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5"/>
    </row>
    <row r="61" spans="1:13" ht="21.75" thickBot="1">
      <c r="A61" s="126"/>
      <c r="B61" s="127" t="s">
        <v>445</v>
      </c>
      <c r="C61" s="127" t="s">
        <v>446</v>
      </c>
      <c r="D61" s="127" t="s">
        <v>447</v>
      </c>
      <c r="E61" s="127" t="s">
        <v>448</v>
      </c>
      <c r="F61" s="127" t="s">
        <v>459</v>
      </c>
      <c r="G61" s="127" t="s">
        <v>450</v>
      </c>
      <c r="H61" s="127" t="s">
        <v>451</v>
      </c>
      <c r="I61" s="127" t="s">
        <v>452</v>
      </c>
      <c r="J61" s="127" t="s">
        <v>453</v>
      </c>
      <c r="K61" s="127" t="s">
        <v>454</v>
      </c>
      <c r="L61" s="127" t="s">
        <v>455</v>
      </c>
      <c r="M61" s="128" t="s">
        <v>456</v>
      </c>
    </row>
    <row r="62" spans="1:13" ht="21">
      <c r="A62" s="104"/>
      <c r="B62" s="108">
        <v>116075</v>
      </c>
      <c r="C62" s="108">
        <v>116160</v>
      </c>
      <c r="D62" s="108">
        <v>124253</v>
      </c>
      <c r="E62" s="108">
        <v>98356</v>
      </c>
      <c r="F62" s="108">
        <v>70277</v>
      </c>
      <c r="G62" s="108">
        <v>98160</v>
      </c>
      <c r="H62" s="108">
        <v>122604</v>
      </c>
      <c r="I62" s="108">
        <v>137511</v>
      </c>
      <c r="J62" s="108">
        <v>119870</v>
      </c>
      <c r="K62" s="108">
        <v>97275</v>
      </c>
      <c r="L62" s="108">
        <v>91657</v>
      </c>
      <c r="M62" s="129">
        <v>91739</v>
      </c>
    </row>
    <row r="63" spans="1:13" ht="21">
      <c r="A63" s="130"/>
      <c r="B63" s="110">
        <v>116418</v>
      </c>
      <c r="C63" s="110">
        <v>120409</v>
      </c>
      <c r="D63" s="110">
        <v>130024</v>
      </c>
      <c r="E63" s="110">
        <v>88312</v>
      </c>
      <c r="F63" s="110">
        <v>78502</v>
      </c>
      <c r="G63" s="110">
        <v>101804</v>
      </c>
      <c r="H63" s="110">
        <v>123581</v>
      </c>
      <c r="I63" s="110">
        <v>127288</v>
      </c>
      <c r="J63" s="110">
        <v>102708</v>
      </c>
      <c r="K63" s="110">
        <v>97242</v>
      </c>
      <c r="L63" s="110">
        <v>84899</v>
      </c>
      <c r="M63" s="131">
        <v>101336</v>
      </c>
    </row>
    <row r="64" spans="1:13" ht="21">
      <c r="A64" s="130"/>
      <c r="B64" s="110">
        <v>117295</v>
      </c>
      <c r="C64" s="110">
        <v>122182</v>
      </c>
      <c r="D64" s="110">
        <v>132155</v>
      </c>
      <c r="E64" s="110">
        <v>89798</v>
      </c>
      <c r="F64" s="110">
        <v>79612</v>
      </c>
      <c r="G64" s="110">
        <v>108459</v>
      </c>
      <c r="H64" s="110">
        <v>127470</v>
      </c>
      <c r="I64" s="110">
        <v>119279</v>
      </c>
      <c r="J64" s="110">
        <v>118240</v>
      </c>
      <c r="K64" s="110">
        <v>94328</v>
      </c>
      <c r="L64" s="110">
        <v>79731</v>
      </c>
      <c r="M64" s="131">
        <v>112961</v>
      </c>
    </row>
    <row r="65" spans="1:13" ht="21">
      <c r="A65" s="130"/>
      <c r="B65" s="110">
        <v>109366</v>
      </c>
      <c r="C65" s="110">
        <v>111382</v>
      </c>
      <c r="D65" s="110">
        <v>110289</v>
      </c>
      <c r="E65" s="110">
        <v>65883</v>
      </c>
      <c r="F65" s="110">
        <v>83946</v>
      </c>
      <c r="G65" s="110">
        <v>115876</v>
      </c>
      <c r="H65" s="110">
        <v>121255</v>
      </c>
      <c r="I65" s="110">
        <v>105813</v>
      </c>
      <c r="J65" s="110">
        <v>108328</v>
      </c>
      <c r="K65" s="110">
        <v>79358</v>
      </c>
      <c r="L65" s="110">
        <v>92614</v>
      </c>
      <c r="M65" s="131">
        <v>98223</v>
      </c>
    </row>
    <row r="66" spans="1:13" ht="21.75" thickBot="1">
      <c r="A66" s="130"/>
      <c r="B66" s="110">
        <v>106699</v>
      </c>
      <c r="C66" s="132"/>
      <c r="D66" s="110"/>
      <c r="E66" s="132"/>
      <c r="F66" s="110">
        <v>97722</v>
      </c>
      <c r="G66" s="110"/>
      <c r="H66" s="110">
        <v>131735</v>
      </c>
      <c r="I66" s="132"/>
      <c r="J66" s="110"/>
      <c r="K66" s="110">
        <v>71138</v>
      </c>
      <c r="L66" s="132"/>
      <c r="M66" s="131"/>
    </row>
    <row r="67" spans="1:13" ht="16.5" thickBot="1">
      <c r="A67" s="141" t="s">
        <v>463</v>
      </c>
      <c r="B67" s="138">
        <v>117295</v>
      </c>
      <c r="C67" s="138">
        <v>122182</v>
      </c>
      <c r="D67" s="138">
        <v>132155</v>
      </c>
      <c r="E67" s="138">
        <v>98356</v>
      </c>
      <c r="F67" s="138">
        <v>97722</v>
      </c>
      <c r="G67" s="138">
        <v>108459</v>
      </c>
      <c r="H67" s="138">
        <v>131735</v>
      </c>
      <c r="I67" s="138">
        <v>137511</v>
      </c>
      <c r="J67" s="138">
        <v>119870</v>
      </c>
      <c r="K67" s="138">
        <v>97275</v>
      </c>
      <c r="L67" s="138">
        <v>92614</v>
      </c>
      <c r="M67" s="139">
        <v>112961</v>
      </c>
    </row>
    <row r="68" spans="1:13" ht="21.75" thickBot="1">
      <c r="A68" s="133"/>
      <c r="B68" s="137"/>
      <c r="C68" s="137"/>
      <c r="D68" s="137"/>
      <c r="E68" s="137"/>
      <c r="F68" s="137"/>
      <c r="G68" s="137"/>
      <c r="H68" s="137"/>
      <c r="I68" s="140"/>
      <c r="J68" s="140"/>
      <c r="K68" s="137"/>
      <c r="L68" s="134"/>
      <c r="M68" s="122"/>
    </row>
    <row r="70" spans="1:13" ht="15.75" thickBot="1"/>
    <row r="71" spans="1:13" ht="27" thickBot="1">
      <c r="A71" s="227" t="s">
        <v>443</v>
      </c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9"/>
    </row>
    <row r="72" spans="1:13" ht="26.25">
      <c r="A72" s="236">
        <v>2005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8"/>
    </row>
    <row r="73" spans="1:13" ht="27" thickBot="1">
      <c r="A73" s="233" t="s">
        <v>462</v>
      </c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5"/>
    </row>
    <row r="74" spans="1:13" ht="21.75" thickBot="1">
      <c r="A74" s="10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5"/>
    </row>
    <row r="75" spans="1:13" ht="21.75" thickBot="1">
      <c r="A75" s="126"/>
      <c r="B75" s="127" t="s">
        <v>445</v>
      </c>
      <c r="C75" s="127" t="s">
        <v>446</v>
      </c>
      <c r="D75" s="127" t="s">
        <v>447</v>
      </c>
      <c r="E75" s="127" t="s">
        <v>448</v>
      </c>
      <c r="F75" s="127" t="s">
        <v>459</v>
      </c>
      <c r="G75" s="127" t="s">
        <v>450</v>
      </c>
      <c r="H75" s="127" t="s">
        <v>451</v>
      </c>
      <c r="I75" s="127" t="s">
        <v>452</v>
      </c>
      <c r="J75" s="127" t="s">
        <v>453</v>
      </c>
      <c r="K75" s="127" t="s">
        <v>454</v>
      </c>
      <c r="L75" s="127" t="s">
        <v>455</v>
      </c>
      <c r="M75" s="128" t="s">
        <v>456</v>
      </c>
    </row>
    <row r="76" spans="1:13" ht="21">
      <c r="A76" s="104"/>
      <c r="B76" s="108">
        <v>123299</v>
      </c>
      <c r="C76" s="108">
        <v>116239</v>
      </c>
      <c r="D76" s="108">
        <v>124143</v>
      </c>
      <c r="E76" s="108">
        <v>125216</v>
      </c>
      <c r="F76" s="108">
        <v>63655</v>
      </c>
      <c r="G76" s="108">
        <v>90870</v>
      </c>
      <c r="H76" s="108">
        <v>131689</v>
      </c>
      <c r="I76" s="108">
        <v>134191</v>
      </c>
      <c r="J76" s="108">
        <v>115840</v>
      </c>
      <c r="K76" s="108">
        <v>104678</v>
      </c>
      <c r="L76" s="108">
        <v>82450</v>
      </c>
      <c r="M76" s="129">
        <v>85047</v>
      </c>
    </row>
    <row r="77" spans="1:13" ht="21">
      <c r="A77" s="130"/>
      <c r="B77" s="110">
        <v>114261</v>
      </c>
      <c r="C77" s="110">
        <v>119063</v>
      </c>
      <c r="D77" s="110">
        <v>121190</v>
      </c>
      <c r="E77" s="110">
        <v>82151</v>
      </c>
      <c r="F77" s="110">
        <v>73971</v>
      </c>
      <c r="G77" s="110">
        <v>98832</v>
      </c>
      <c r="H77" s="110">
        <v>122454</v>
      </c>
      <c r="I77" s="110">
        <v>115029</v>
      </c>
      <c r="J77" s="110">
        <v>98715</v>
      </c>
      <c r="K77" s="110">
        <v>87793</v>
      </c>
      <c r="L77" s="110">
        <v>89387</v>
      </c>
      <c r="M77" s="131">
        <v>101127</v>
      </c>
    </row>
    <row r="78" spans="1:13" ht="21">
      <c r="A78" s="130"/>
      <c r="B78" s="110">
        <v>121549</v>
      </c>
      <c r="C78" s="110">
        <v>120979</v>
      </c>
      <c r="D78" s="110">
        <v>137477</v>
      </c>
      <c r="E78" s="110">
        <v>103188</v>
      </c>
      <c r="F78" s="110">
        <v>81691</v>
      </c>
      <c r="G78" s="110">
        <v>115716</v>
      </c>
      <c r="H78" s="110">
        <v>131918</v>
      </c>
      <c r="I78" s="110">
        <v>116052</v>
      </c>
      <c r="J78" s="110">
        <v>115120</v>
      </c>
      <c r="K78" s="110">
        <v>88160</v>
      </c>
      <c r="L78" s="110">
        <v>100661</v>
      </c>
      <c r="M78" s="131">
        <v>101116</v>
      </c>
    </row>
    <row r="79" spans="1:13" ht="21">
      <c r="A79" s="130"/>
      <c r="B79" s="110">
        <v>109529</v>
      </c>
      <c r="C79" s="110">
        <v>126895</v>
      </c>
      <c r="D79" s="110">
        <v>125727</v>
      </c>
      <c r="E79" s="110">
        <v>74476</v>
      </c>
      <c r="F79" s="110">
        <v>85681</v>
      </c>
      <c r="G79" s="110">
        <v>121891</v>
      </c>
      <c r="H79" s="110">
        <v>131615</v>
      </c>
      <c r="I79" s="110">
        <v>107010</v>
      </c>
      <c r="J79" s="110">
        <v>105936</v>
      </c>
      <c r="K79" s="110">
        <v>88249</v>
      </c>
      <c r="L79" s="110">
        <v>111689</v>
      </c>
      <c r="M79" s="131">
        <v>97074</v>
      </c>
    </row>
    <row r="80" spans="1:13" ht="21.75" thickBot="1">
      <c r="A80" s="130"/>
      <c r="B80" s="110">
        <v>114867</v>
      </c>
      <c r="C80" s="132"/>
      <c r="D80" s="110"/>
      <c r="E80" s="110"/>
      <c r="F80" s="110">
        <v>99326</v>
      </c>
      <c r="G80" s="110"/>
      <c r="H80" s="110">
        <v>133675</v>
      </c>
      <c r="I80" s="132"/>
      <c r="J80" s="110"/>
      <c r="K80" s="110">
        <v>74583</v>
      </c>
      <c r="L80" s="132"/>
      <c r="M80" s="131">
        <v>116015</v>
      </c>
    </row>
    <row r="81" spans="1:13" ht="16.5" thickBot="1">
      <c r="A81" s="141" t="s">
        <v>463</v>
      </c>
      <c r="B81" s="138">
        <v>123299</v>
      </c>
      <c r="C81" s="138">
        <v>126895</v>
      </c>
      <c r="D81" s="138">
        <v>137477</v>
      </c>
      <c r="E81" s="138">
        <v>125216</v>
      </c>
      <c r="F81" s="138">
        <v>99326</v>
      </c>
      <c r="G81" s="138">
        <v>121891</v>
      </c>
      <c r="H81" s="138">
        <v>133675</v>
      </c>
      <c r="I81" s="138">
        <v>134191</v>
      </c>
      <c r="J81" s="138">
        <v>115840</v>
      </c>
      <c r="K81" s="138">
        <v>104678</v>
      </c>
      <c r="L81" s="138">
        <v>111689</v>
      </c>
      <c r="M81" s="139">
        <v>116015</v>
      </c>
    </row>
    <row r="82" spans="1:13" ht="21.75" thickBot="1">
      <c r="A82" s="133"/>
      <c r="B82" s="137"/>
      <c r="C82" s="137"/>
      <c r="D82" s="137"/>
      <c r="E82" s="137"/>
      <c r="F82" s="137"/>
      <c r="G82" s="137"/>
      <c r="H82" s="137"/>
      <c r="I82" s="140"/>
      <c r="J82" s="140"/>
      <c r="K82" s="137"/>
      <c r="L82" s="134"/>
      <c r="M82" s="122"/>
    </row>
    <row r="84" spans="1:13" ht="15.75" thickBot="1"/>
    <row r="85" spans="1:13" ht="27" thickBot="1">
      <c r="A85" s="227" t="s">
        <v>443</v>
      </c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9"/>
    </row>
    <row r="86" spans="1:13" ht="26.25">
      <c r="A86" s="236">
        <v>2006</v>
      </c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8"/>
    </row>
    <row r="87" spans="1:13" ht="27" thickBot="1">
      <c r="A87" s="233" t="s">
        <v>462</v>
      </c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5"/>
    </row>
    <row r="88" spans="1:13" ht="21.75" thickBot="1">
      <c r="A88" s="10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5"/>
    </row>
    <row r="89" spans="1:13" ht="21.75" thickBot="1">
      <c r="A89" s="126"/>
      <c r="B89" s="127" t="s">
        <v>445</v>
      </c>
      <c r="C89" s="127" t="s">
        <v>446</v>
      </c>
      <c r="D89" s="127" t="s">
        <v>447</v>
      </c>
      <c r="E89" s="127" t="s">
        <v>448</v>
      </c>
      <c r="F89" s="127" t="s">
        <v>459</v>
      </c>
      <c r="G89" s="127" t="s">
        <v>450</v>
      </c>
      <c r="H89" s="127" t="s">
        <v>451</v>
      </c>
      <c r="I89" s="127" t="s">
        <v>452</v>
      </c>
      <c r="J89" s="127" t="s">
        <v>453</v>
      </c>
      <c r="K89" s="127" t="s">
        <v>454</v>
      </c>
      <c r="L89" s="127" t="s">
        <v>455</v>
      </c>
      <c r="M89" s="128" t="s">
        <v>456</v>
      </c>
    </row>
    <row r="90" spans="1:13" ht="21">
      <c r="A90" s="104"/>
      <c r="B90" s="108">
        <v>120147</v>
      </c>
      <c r="C90" s="108">
        <v>111909</v>
      </c>
      <c r="D90" s="108">
        <v>126094</v>
      </c>
      <c r="E90" s="108">
        <v>123735</v>
      </c>
      <c r="F90" s="108">
        <v>73364</v>
      </c>
      <c r="G90" s="108">
        <v>95048</v>
      </c>
      <c r="H90" s="108">
        <v>133237</v>
      </c>
      <c r="I90" s="108">
        <v>136266</v>
      </c>
      <c r="J90" s="108">
        <v>123802</v>
      </c>
      <c r="K90" s="108">
        <v>101186</v>
      </c>
      <c r="L90" s="108">
        <v>97340</v>
      </c>
      <c r="M90" s="129">
        <v>100584</v>
      </c>
    </row>
    <row r="91" spans="1:13" ht="21">
      <c r="A91" s="130"/>
      <c r="B91" s="110">
        <v>119166</v>
      </c>
      <c r="C91" s="110">
        <v>111422</v>
      </c>
      <c r="D91" s="110">
        <v>119520</v>
      </c>
      <c r="E91" s="110">
        <v>111980</v>
      </c>
      <c r="F91" s="110">
        <v>82028</v>
      </c>
      <c r="G91" s="110">
        <v>101085</v>
      </c>
      <c r="H91" s="110">
        <v>114844</v>
      </c>
      <c r="I91" s="110">
        <v>131211</v>
      </c>
      <c r="J91" s="110">
        <v>99631</v>
      </c>
      <c r="K91" s="110">
        <v>96609</v>
      </c>
      <c r="L91" s="110">
        <v>97515</v>
      </c>
      <c r="M91" s="131">
        <v>109378</v>
      </c>
    </row>
    <row r="92" spans="1:13" ht="21">
      <c r="A92" s="130"/>
      <c r="B92" s="110">
        <v>114516</v>
      </c>
      <c r="C92" s="110">
        <v>108838</v>
      </c>
      <c r="D92" s="110">
        <v>123820</v>
      </c>
      <c r="E92" s="110">
        <v>100886</v>
      </c>
      <c r="F92" s="110">
        <v>86493</v>
      </c>
      <c r="G92" s="110">
        <v>111934</v>
      </c>
      <c r="H92" s="110">
        <v>130375</v>
      </c>
      <c r="I92" s="110">
        <v>117340</v>
      </c>
      <c r="J92" s="110">
        <v>114441</v>
      </c>
      <c r="K92" s="110">
        <v>80766</v>
      </c>
      <c r="L92" s="110">
        <v>108897</v>
      </c>
      <c r="M92" s="131">
        <v>114556</v>
      </c>
    </row>
    <row r="93" spans="1:13" ht="21">
      <c r="A93" s="130"/>
      <c r="B93" s="110">
        <v>123279</v>
      </c>
      <c r="C93" s="110">
        <v>127951</v>
      </c>
      <c r="D93" s="110">
        <v>127501</v>
      </c>
      <c r="E93" s="110">
        <v>87487</v>
      </c>
      <c r="F93" s="110">
        <v>100154</v>
      </c>
      <c r="G93" s="110">
        <v>118843</v>
      </c>
      <c r="H93" s="110">
        <v>132372</v>
      </c>
      <c r="I93" s="110">
        <v>108869</v>
      </c>
      <c r="J93" s="110">
        <v>93164</v>
      </c>
      <c r="K93" s="110">
        <v>88198</v>
      </c>
      <c r="L93" s="110">
        <v>121811</v>
      </c>
      <c r="M93" s="131">
        <v>109797</v>
      </c>
    </row>
    <row r="94" spans="1:13" ht="21.75" thickBot="1">
      <c r="A94" s="130"/>
      <c r="B94" s="132"/>
      <c r="C94" s="132"/>
      <c r="D94" s="110"/>
      <c r="E94" s="110">
        <v>74798</v>
      </c>
      <c r="F94" s="132"/>
      <c r="G94" s="110"/>
      <c r="H94" s="110">
        <v>133779</v>
      </c>
      <c r="I94" s="132"/>
      <c r="J94" s="110">
        <v>109181</v>
      </c>
      <c r="K94" s="132"/>
      <c r="L94" s="132"/>
      <c r="M94" s="131">
        <v>85276</v>
      </c>
    </row>
    <row r="95" spans="1:13" ht="16.5" thickBot="1">
      <c r="A95" s="141" t="s">
        <v>463</v>
      </c>
      <c r="B95" s="138">
        <v>123279</v>
      </c>
      <c r="C95" s="138">
        <v>127951</v>
      </c>
      <c r="D95" s="138">
        <v>127501</v>
      </c>
      <c r="E95" s="138">
        <v>123735</v>
      </c>
      <c r="F95" s="138">
        <v>100154</v>
      </c>
      <c r="G95" s="138">
        <v>118843</v>
      </c>
      <c r="H95" s="138">
        <v>133779</v>
      </c>
      <c r="I95" s="138">
        <v>136266</v>
      </c>
      <c r="J95" s="138">
        <v>123802</v>
      </c>
      <c r="K95" s="138">
        <v>101186</v>
      </c>
      <c r="L95" s="138">
        <v>121811</v>
      </c>
      <c r="M95" s="139">
        <v>114556</v>
      </c>
    </row>
    <row r="96" spans="1:13" ht="21.75" thickBot="1">
      <c r="A96" s="133"/>
      <c r="B96" s="137"/>
      <c r="C96" s="137"/>
      <c r="D96" s="137"/>
      <c r="E96" s="137"/>
      <c r="F96" s="137"/>
      <c r="G96" s="137"/>
      <c r="H96" s="137"/>
      <c r="I96" s="140"/>
      <c r="J96" s="140"/>
      <c r="K96" s="137"/>
      <c r="L96" s="134"/>
      <c r="M96" s="122"/>
    </row>
    <row r="98" spans="1:13" ht="15.75" thickBot="1"/>
    <row r="99" spans="1:13" ht="27" thickBot="1">
      <c r="A99" s="227" t="s">
        <v>443</v>
      </c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9"/>
    </row>
    <row r="100" spans="1:13" ht="26.25">
      <c r="A100" s="236">
        <v>2007</v>
      </c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8"/>
    </row>
    <row r="101" spans="1:13" ht="27" thickBot="1">
      <c r="A101" s="233" t="s">
        <v>462</v>
      </c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5"/>
    </row>
    <row r="102" spans="1:13" ht="21.75" thickBot="1">
      <c r="A102" s="10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5"/>
    </row>
    <row r="103" spans="1:13" ht="21.75" thickBot="1">
      <c r="A103" s="126"/>
      <c r="B103" s="127" t="s">
        <v>445</v>
      </c>
      <c r="C103" s="127" t="s">
        <v>446</v>
      </c>
      <c r="D103" s="127" t="s">
        <v>447</v>
      </c>
      <c r="E103" s="127" t="s">
        <v>448</v>
      </c>
      <c r="F103" s="127" t="s">
        <v>459</v>
      </c>
      <c r="G103" s="127" t="s">
        <v>450</v>
      </c>
      <c r="H103" s="127" t="s">
        <v>451</v>
      </c>
      <c r="I103" s="127" t="s">
        <v>452</v>
      </c>
      <c r="J103" s="127" t="s">
        <v>453</v>
      </c>
      <c r="K103" s="127" t="s">
        <v>454</v>
      </c>
      <c r="L103" s="127" t="s">
        <v>455</v>
      </c>
      <c r="M103" s="128" t="s">
        <v>456</v>
      </c>
    </row>
    <row r="104" spans="1:13" ht="21">
      <c r="A104" s="104"/>
      <c r="B104" s="108">
        <v>112220</v>
      </c>
      <c r="C104" s="108">
        <v>102917</v>
      </c>
      <c r="D104" s="108">
        <v>139668</v>
      </c>
      <c r="E104" s="108">
        <v>104843</v>
      </c>
      <c r="F104" s="108">
        <v>78489</v>
      </c>
      <c r="G104" s="108">
        <v>99696</v>
      </c>
      <c r="H104" s="108">
        <v>134189</v>
      </c>
      <c r="I104" s="108">
        <v>145510</v>
      </c>
      <c r="J104" s="108">
        <v>133800</v>
      </c>
      <c r="K104" s="108">
        <v>106818</v>
      </c>
      <c r="L104" s="108">
        <v>96426</v>
      </c>
      <c r="M104" s="129">
        <v>91241</v>
      </c>
    </row>
    <row r="105" spans="1:13" ht="21">
      <c r="A105" s="130"/>
      <c r="B105" s="110">
        <v>91135</v>
      </c>
      <c r="C105" s="110">
        <v>123902</v>
      </c>
      <c r="D105" s="110">
        <v>136966</v>
      </c>
      <c r="E105" s="110">
        <v>116190</v>
      </c>
      <c r="F105" s="110">
        <v>91390</v>
      </c>
      <c r="G105" s="110">
        <v>104896</v>
      </c>
      <c r="H105" s="110">
        <v>138919</v>
      </c>
      <c r="I105" s="110">
        <v>143315</v>
      </c>
      <c r="J105" s="110">
        <v>111114</v>
      </c>
      <c r="K105" s="110">
        <v>95347</v>
      </c>
      <c r="L105" s="110">
        <v>99375</v>
      </c>
      <c r="M105" s="131">
        <v>87764</v>
      </c>
    </row>
    <row r="106" spans="1:13" ht="21">
      <c r="A106" s="130"/>
      <c r="B106" s="110">
        <v>116294</v>
      </c>
      <c r="C106" s="110">
        <v>110950</v>
      </c>
      <c r="D106" s="110">
        <v>135867</v>
      </c>
      <c r="E106" s="110">
        <v>91353</v>
      </c>
      <c r="F106" s="110">
        <v>92300</v>
      </c>
      <c r="G106" s="110">
        <v>120823</v>
      </c>
      <c r="H106" s="110">
        <v>138761</v>
      </c>
      <c r="I106" s="110">
        <v>131028</v>
      </c>
      <c r="J106" s="110">
        <v>122431</v>
      </c>
      <c r="K106" s="110">
        <v>93146</v>
      </c>
      <c r="L106" s="110">
        <v>97413</v>
      </c>
      <c r="M106" s="131">
        <v>110413</v>
      </c>
    </row>
    <row r="107" spans="1:13" ht="21">
      <c r="A107" s="130"/>
      <c r="B107" s="110">
        <v>128376</v>
      </c>
      <c r="C107" s="110">
        <v>129239</v>
      </c>
      <c r="D107" s="110">
        <v>123814</v>
      </c>
      <c r="E107" s="110">
        <v>86120</v>
      </c>
      <c r="F107" s="110">
        <v>102269</v>
      </c>
      <c r="G107" s="110">
        <v>125442</v>
      </c>
      <c r="H107" s="110">
        <v>136707</v>
      </c>
      <c r="I107" s="110">
        <v>121117</v>
      </c>
      <c r="J107" s="110">
        <v>119498</v>
      </c>
      <c r="K107" s="110">
        <v>92326</v>
      </c>
      <c r="L107" s="110">
        <v>111701</v>
      </c>
      <c r="M107" s="131">
        <v>117165</v>
      </c>
    </row>
    <row r="108" spans="1:13" ht="21.75" thickBot="1">
      <c r="A108" s="130"/>
      <c r="B108" s="132"/>
      <c r="C108" s="132"/>
      <c r="D108" s="110">
        <v>135160</v>
      </c>
      <c r="E108" s="132"/>
      <c r="F108" s="132"/>
      <c r="G108" s="110">
        <v>134612</v>
      </c>
      <c r="H108" s="132"/>
      <c r="I108" s="132"/>
      <c r="J108" s="110">
        <v>116130</v>
      </c>
      <c r="K108" s="132"/>
      <c r="L108" s="110"/>
      <c r="M108" s="131">
        <v>114897</v>
      </c>
    </row>
    <row r="109" spans="1:13" ht="16.5" thickBot="1">
      <c r="A109" s="141" t="s">
        <v>463</v>
      </c>
      <c r="B109" s="138">
        <v>128376</v>
      </c>
      <c r="C109" s="138">
        <v>129239</v>
      </c>
      <c r="D109" s="138">
        <v>139668</v>
      </c>
      <c r="E109" s="138">
        <v>116910</v>
      </c>
      <c r="F109" s="138">
        <v>102269</v>
      </c>
      <c r="G109" s="138">
        <v>134612</v>
      </c>
      <c r="H109" s="138">
        <v>138919</v>
      </c>
      <c r="I109" s="138">
        <v>145510</v>
      </c>
      <c r="J109" s="138">
        <v>133800</v>
      </c>
      <c r="K109" s="138">
        <v>106818</v>
      </c>
      <c r="L109" s="138">
        <v>111701</v>
      </c>
      <c r="M109" s="139">
        <v>117165</v>
      </c>
    </row>
    <row r="110" spans="1:13" ht="21.75" thickBot="1">
      <c r="A110" s="133"/>
      <c r="B110" s="137"/>
      <c r="C110" s="137"/>
      <c r="D110" s="137"/>
      <c r="E110" s="137"/>
      <c r="F110" s="137"/>
      <c r="G110" s="137"/>
      <c r="H110" s="137"/>
      <c r="I110" s="140"/>
      <c r="J110" s="140"/>
      <c r="K110" s="137"/>
      <c r="L110" s="134"/>
      <c r="M110" s="122"/>
    </row>
    <row r="112" spans="1:13" ht="15.75" thickBot="1"/>
    <row r="113" spans="1:13" ht="27" thickBot="1">
      <c r="A113" s="227" t="s">
        <v>443</v>
      </c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9"/>
    </row>
    <row r="114" spans="1:13" ht="26.25">
      <c r="A114" s="236">
        <v>2008</v>
      </c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8"/>
    </row>
    <row r="115" spans="1:13" ht="27" thickBot="1">
      <c r="A115" s="233" t="s">
        <v>462</v>
      </c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5"/>
    </row>
    <row r="116" spans="1:13" ht="21.75" thickBot="1">
      <c r="A116" s="10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5"/>
    </row>
    <row r="117" spans="1:13" ht="21.75" thickBot="1">
      <c r="A117" s="126"/>
      <c r="B117" s="127" t="s">
        <v>445</v>
      </c>
      <c r="C117" s="127" t="s">
        <v>446</v>
      </c>
      <c r="D117" s="127" t="s">
        <v>447</v>
      </c>
      <c r="E117" s="127" t="s">
        <v>448</v>
      </c>
      <c r="F117" s="127" t="s">
        <v>459</v>
      </c>
      <c r="G117" s="127" t="s">
        <v>450</v>
      </c>
      <c r="H117" s="127" t="s">
        <v>451</v>
      </c>
      <c r="I117" s="127" t="s">
        <v>452</v>
      </c>
      <c r="J117" s="127" t="s">
        <v>453</v>
      </c>
      <c r="K117" s="127" t="s">
        <v>454</v>
      </c>
      <c r="L117" s="127" t="s">
        <v>455</v>
      </c>
      <c r="M117" s="128" t="s">
        <v>456</v>
      </c>
    </row>
    <row r="118" spans="1:13" ht="21">
      <c r="A118" s="104"/>
      <c r="B118" s="108">
        <v>112934</v>
      </c>
      <c r="C118" s="108">
        <v>110847</v>
      </c>
      <c r="D118" s="108">
        <v>119721</v>
      </c>
      <c r="E118" s="108">
        <v>116442</v>
      </c>
      <c r="F118" s="108">
        <v>77644</v>
      </c>
      <c r="G118" s="108">
        <v>98504</v>
      </c>
      <c r="H118" s="108">
        <v>119669</v>
      </c>
      <c r="I118" s="108">
        <v>142411</v>
      </c>
      <c r="J118" s="108">
        <v>102497</v>
      </c>
      <c r="K118" s="108">
        <v>105737</v>
      </c>
      <c r="L118" s="108">
        <v>83237</v>
      </c>
      <c r="M118" s="129">
        <v>109866</v>
      </c>
    </row>
    <row r="119" spans="1:13" ht="21">
      <c r="A119" s="130"/>
      <c r="B119" s="110">
        <v>119549</v>
      </c>
      <c r="C119" s="110">
        <v>114180</v>
      </c>
      <c r="D119" s="110">
        <v>128448</v>
      </c>
      <c r="E119" s="110">
        <v>115432</v>
      </c>
      <c r="F119" s="110">
        <v>83186</v>
      </c>
      <c r="G119" s="110">
        <v>109269</v>
      </c>
      <c r="H119" s="110">
        <v>126507</v>
      </c>
      <c r="I119" s="110">
        <v>137099</v>
      </c>
      <c r="J119" s="110">
        <v>113382</v>
      </c>
      <c r="K119" s="110">
        <v>87506</v>
      </c>
      <c r="L119" s="110">
        <v>90391</v>
      </c>
      <c r="M119" s="131">
        <v>99786</v>
      </c>
    </row>
    <row r="120" spans="1:13" ht="21">
      <c r="A120" s="130"/>
      <c r="B120" s="110">
        <v>118968</v>
      </c>
      <c r="C120" s="110">
        <v>128564</v>
      </c>
      <c r="D120" s="110">
        <v>127077</v>
      </c>
      <c r="E120" s="110">
        <v>90099</v>
      </c>
      <c r="F120" s="110">
        <v>89784</v>
      </c>
      <c r="G120" s="110">
        <v>117057</v>
      </c>
      <c r="H120" s="110">
        <v>132944</v>
      </c>
      <c r="I120" s="110">
        <v>114187</v>
      </c>
      <c r="J120" s="110">
        <v>117392</v>
      </c>
      <c r="K120" s="110">
        <v>98870</v>
      </c>
      <c r="L120" s="110">
        <v>90031</v>
      </c>
      <c r="M120" s="131">
        <v>122768</v>
      </c>
    </row>
    <row r="121" spans="1:13" ht="21">
      <c r="A121" s="130"/>
      <c r="B121" s="110">
        <v>127420</v>
      </c>
      <c r="C121" s="110">
        <v>122344</v>
      </c>
      <c r="D121" s="110">
        <v>137230</v>
      </c>
      <c r="E121" s="110">
        <v>80194</v>
      </c>
      <c r="F121" s="110">
        <v>95529</v>
      </c>
      <c r="G121" s="110">
        <v>120330</v>
      </c>
      <c r="H121" s="110">
        <v>132995</v>
      </c>
      <c r="I121" s="110">
        <v>114093</v>
      </c>
      <c r="J121" s="110">
        <v>118333</v>
      </c>
      <c r="K121" s="110">
        <v>92253</v>
      </c>
      <c r="L121" s="110">
        <v>94522</v>
      </c>
      <c r="M121" s="131">
        <v>129420</v>
      </c>
    </row>
    <row r="122" spans="1:13" ht="21.75" thickBot="1">
      <c r="A122" s="130"/>
      <c r="B122" s="132"/>
      <c r="C122" s="132"/>
      <c r="D122" s="110">
        <v>127959</v>
      </c>
      <c r="E122" s="132"/>
      <c r="F122" s="110">
        <v>92292</v>
      </c>
      <c r="G122" s="110"/>
      <c r="H122" s="132"/>
      <c r="I122" s="110">
        <v>125079</v>
      </c>
      <c r="J122" s="110"/>
      <c r="K122" s="110"/>
      <c r="L122" s="110">
        <v>104854</v>
      </c>
      <c r="M122" s="131"/>
    </row>
    <row r="123" spans="1:13" ht="16.5" thickBot="1">
      <c r="A123" s="141" t="s">
        <v>463</v>
      </c>
      <c r="B123" s="138">
        <v>121851</v>
      </c>
      <c r="C123" s="138">
        <v>134658</v>
      </c>
      <c r="D123" s="138">
        <v>138131</v>
      </c>
      <c r="E123" s="138">
        <v>116503</v>
      </c>
      <c r="F123" s="138">
        <v>97812</v>
      </c>
      <c r="G123" s="138">
        <v>119641</v>
      </c>
      <c r="H123" s="138">
        <v>132812</v>
      </c>
      <c r="I123" s="138">
        <v>140729</v>
      </c>
      <c r="J123" s="138">
        <v>118222</v>
      </c>
      <c r="K123" s="138">
        <v>112016</v>
      </c>
      <c r="L123" s="138">
        <v>102237</v>
      </c>
      <c r="M123" s="139">
        <v>127218</v>
      </c>
    </row>
    <row r="124" spans="1:13" ht="21.75" thickBot="1">
      <c r="A124" s="133"/>
      <c r="B124" s="137"/>
      <c r="C124" s="137"/>
      <c r="D124" s="137"/>
      <c r="E124" s="137"/>
      <c r="F124" s="137"/>
      <c r="G124" s="137"/>
      <c r="H124" s="137"/>
      <c r="I124" s="140"/>
      <c r="J124" s="140"/>
      <c r="K124" s="137"/>
      <c r="L124" s="134"/>
      <c r="M124" s="122"/>
    </row>
    <row r="126" spans="1:13" ht="15.75" thickBot="1"/>
    <row r="127" spans="1:13" ht="27" thickBot="1">
      <c r="A127" s="227" t="s">
        <v>443</v>
      </c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9"/>
    </row>
    <row r="128" spans="1:13" ht="26.25">
      <c r="A128" s="236">
        <v>2009</v>
      </c>
      <c r="B128" s="237"/>
      <c r="C128" s="237"/>
      <c r="D128" s="237"/>
      <c r="E128" s="237"/>
      <c r="F128" s="237"/>
      <c r="G128" s="237"/>
      <c r="H128" s="237"/>
      <c r="I128" s="237"/>
      <c r="J128" s="237"/>
      <c r="K128" s="237"/>
      <c r="L128" s="237"/>
      <c r="M128" s="238"/>
    </row>
    <row r="129" spans="1:13" ht="27" thickBot="1">
      <c r="A129" s="233" t="s">
        <v>462</v>
      </c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5"/>
    </row>
    <row r="130" spans="1:13" ht="21.75" thickBot="1">
      <c r="A130" s="10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5"/>
    </row>
    <row r="131" spans="1:13" ht="21.75" thickBot="1">
      <c r="A131" s="126"/>
      <c r="B131" s="127" t="s">
        <v>445</v>
      </c>
      <c r="C131" s="127" t="s">
        <v>446</v>
      </c>
      <c r="D131" s="127" t="s">
        <v>447</v>
      </c>
      <c r="E131" s="127" t="s">
        <v>448</v>
      </c>
      <c r="F131" s="127" t="s">
        <v>459</v>
      </c>
      <c r="G131" s="127" t="s">
        <v>450</v>
      </c>
      <c r="H131" s="127" t="s">
        <v>451</v>
      </c>
      <c r="I131" s="127" t="s">
        <v>452</v>
      </c>
      <c r="J131" s="127" t="s">
        <v>453</v>
      </c>
      <c r="K131" s="127" t="s">
        <v>454</v>
      </c>
      <c r="L131" s="127" t="s">
        <v>455</v>
      </c>
      <c r="M131" s="128" t="s">
        <v>456</v>
      </c>
    </row>
    <row r="132" spans="1:13" ht="21">
      <c r="A132" s="104"/>
      <c r="B132" s="108">
        <v>136772</v>
      </c>
      <c r="C132" s="108">
        <v>125492</v>
      </c>
      <c r="D132" s="108">
        <v>130848</v>
      </c>
      <c r="E132" s="108">
        <v>102425</v>
      </c>
      <c r="F132" s="108">
        <v>78636</v>
      </c>
      <c r="G132" s="108">
        <v>94981</v>
      </c>
      <c r="H132" s="108">
        <v>127704</v>
      </c>
      <c r="I132" s="108">
        <v>146930</v>
      </c>
      <c r="J132" s="108">
        <v>112749</v>
      </c>
      <c r="K132" s="108">
        <v>114204</v>
      </c>
      <c r="L132" s="108">
        <v>71929</v>
      </c>
      <c r="M132" s="129">
        <v>114452</v>
      </c>
    </row>
    <row r="133" spans="1:13" ht="21">
      <c r="A133" s="130"/>
      <c r="B133" s="110">
        <v>124544</v>
      </c>
      <c r="C133" s="110">
        <v>118957</v>
      </c>
      <c r="D133" s="110">
        <v>124275</v>
      </c>
      <c r="E133" s="110">
        <v>108244</v>
      </c>
      <c r="F133" s="110">
        <v>86218</v>
      </c>
      <c r="G133" s="110">
        <v>104676</v>
      </c>
      <c r="H133" s="110">
        <v>132594</v>
      </c>
      <c r="I133" s="110">
        <v>148300</v>
      </c>
      <c r="J133" s="110">
        <v>128538</v>
      </c>
      <c r="K133" s="110">
        <v>105275</v>
      </c>
      <c r="L133" s="110">
        <v>93686</v>
      </c>
      <c r="M133" s="131">
        <v>88799</v>
      </c>
    </row>
    <row r="134" spans="1:13" ht="21">
      <c r="A134" s="130"/>
      <c r="B134" s="110">
        <v>131680</v>
      </c>
      <c r="C134" s="110">
        <v>124973</v>
      </c>
      <c r="D134" s="110">
        <v>136636</v>
      </c>
      <c r="E134" s="110">
        <v>71837</v>
      </c>
      <c r="F134" s="110">
        <v>91413</v>
      </c>
      <c r="G134" s="110">
        <v>111754</v>
      </c>
      <c r="H134" s="110">
        <v>136007</v>
      </c>
      <c r="I134" s="110">
        <v>136650</v>
      </c>
      <c r="J134" s="110">
        <v>109021</v>
      </c>
      <c r="K134" s="110">
        <v>86206</v>
      </c>
      <c r="L134" s="110">
        <v>74691</v>
      </c>
      <c r="M134" s="131">
        <v>101104</v>
      </c>
    </row>
    <row r="135" spans="1:13" ht="21">
      <c r="A135" s="130"/>
      <c r="B135" s="110">
        <v>115084</v>
      </c>
      <c r="C135" s="110">
        <v>133010</v>
      </c>
      <c r="D135" s="110">
        <v>135005</v>
      </c>
      <c r="E135" s="110">
        <v>82449</v>
      </c>
      <c r="F135" s="110">
        <v>100710</v>
      </c>
      <c r="G135" s="110">
        <v>130011</v>
      </c>
      <c r="H135" s="110">
        <v>139420</v>
      </c>
      <c r="I135" s="110">
        <v>126996</v>
      </c>
      <c r="J135" s="110">
        <v>129096</v>
      </c>
      <c r="K135" s="110">
        <v>97242</v>
      </c>
      <c r="L135" s="110">
        <v>97013</v>
      </c>
      <c r="M135" s="131">
        <v>125045</v>
      </c>
    </row>
    <row r="136" spans="1:13" ht="21.75" thickBot="1">
      <c r="A136" s="130"/>
      <c r="B136" s="110"/>
      <c r="C136" s="132"/>
      <c r="D136" s="110">
        <v>133545</v>
      </c>
      <c r="E136" s="132"/>
      <c r="F136" s="110"/>
      <c r="G136" s="110"/>
      <c r="H136" s="110">
        <v>140682</v>
      </c>
      <c r="I136" s="110"/>
      <c r="J136" s="110"/>
      <c r="K136" s="110">
        <v>88017</v>
      </c>
      <c r="L136" s="132"/>
      <c r="M136" s="131"/>
    </row>
    <row r="137" spans="1:13" ht="16.5" thickBot="1">
      <c r="A137" s="141" t="s">
        <v>463</v>
      </c>
      <c r="B137" s="138">
        <v>136772</v>
      </c>
      <c r="C137" s="138">
        <v>133010</v>
      </c>
      <c r="D137" s="138">
        <v>136636</v>
      </c>
      <c r="E137" s="138">
        <v>108244</v>
      </c>
      <c r="F137" s="138">
        <v>100710</v>
      </c>
      <c r="G137" s="138">
        <v>130011</v>
      </c>
      <c r="H137" s="138">
        <v>140682</v>
      </c>
      <c r="I137" s="138">
        <v>146930</v>
      </c>
      <c r="J137" s="138">
        <v>129096</v>
      </c>
      <c r="K137" s="138">
        <v>114204</v>
      </c>
      <c r="L137" s="138">
        <v>97013</v>
      </c>
      <c r="M137" s="139">
        <v>125045</v>
      </c>
    </row>
    <row r="138" spans="1:13" ht="21.75" thickBot="1">
      <c r="A138" s="133"/>
      <c r="B138" s="137"/>
      <c r="C138" s="137"/>
      <c r="D138" s="137"/>
      <c r="E138" s="137"/>
      <c r="F138" s="137"/>
      <c r="G138" s="137"/>
      <c r="H138" s="137"/>
      <c r="I138" s="140"/>
      <c r="J138" s="140"/>
      <c r="K138" s="137"/>
      <c r="L138" s="134"/>
      <c r="M138" s="122"/>
    </row>
    <row r="140" spans="1:13" ht="15.75" thickBot="1"/>
    <row r="141" spans="1:13" ht="27" thickBot="1">
      <c r="A141" s="227" t="s">
        <v>443</v>
      </c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9"/>
    </row>
    <row r="142" spans="1:13" ht="26.25">
      <c r="A142" s="236">
        <v>2010</v>
      </c>
      <c r="B142" s="237"/>
      <c r="C142" s="237"/>
      <c r="D142" s="237"/>
      <c r="E142" s="237"/>
      <c r="F142" s="237"/>
      <c r="G142" s="237"/>
      <c r="H142" s="237"/>
      <c r="I142" s="237"/>
      <c r="J142" s="237"/>
      <c r="K142" s="237"/>
      <c r="L142" s="237"/>
      <c r="M142" s="238"/>
    </row>
    <row r="143" spans="1:13" ht="27" thickBot="1">
      <c r="A143" s="233" t="s">
        <v>462</v>
      </c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5"/>
    </row>
    <row r="144" spans="1:13" ht="21.75" thickBot="1">
      <c r="A144" s="10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5"/>
    </row>
    <row r="145" spans="1:13" ht="21.75" thickBot="1">
      <c r="A145" s="126"/>
      <c r="B145" s="127" t="s">
        <v>445</v>
      </c>
      <c r="C145" s="127" t="s">
        <v>446</v>
      </c>
      <c r="D145" s="127" t="s">
        <v>447</v>
      </c>
      <c r="E145" s="127" t="s">
        <v>448</v>
      </c>
      <c r="F145" s="127" t="s">
        <v>459</v>
      </c>
      <c r="G145" s="127" t="s">
        <v>450</v>
      </c>
      <c r="H145" s="127" t="s">
        <v>451</v>
      </c>
      <c r="I145" s="127" t="s">
        <v>452</v>
      </c>
      <c r="J145" s="127" t="s">
        <v>453</v>
      </c>
      <c r="K145" s="127" t="s">
        <v>454</v>
      </c>
      <c r="L145" s="127" t="s">
        <v>455</v>
      </c>
      <c r="M145" s="128" t="s">
        <v>456</v>
      </c>
    </row>
    <row r="146" spans="1:13" ht="21">
      <c r="A146" s="104"/>
      <c r="B146" s="108">
        <v>109985</v>
      </c>
      <c r="C146" s="108">
        <v>136757</v>
      </c>
      <c r="D146" s="108">
        <v>132054</v>
      </c>
      <c r="E146" s="108">
        <v>127811</v>
      </c>
      <c r="F146" s="108">
        <v>68471</v>
      </c>
      <c r="G146" s="108">
        <v>105033</v>
      </c>
      <c r="H146" s="108">
        <v>127530</v>
      </c>
      <c r="I146" s="108">
        <v>136661</v>
      </c>
      <c r="J146" s="108">
        <v>109674</v>
      </c>
      <c r="K146" s="108">
        <v>105958</v>
      </c>
      <c r="L146" s="108">
        <v>72854</v>
      </c>
      <c r="M146" s="129">
        <v>93652</v>
      </c>
    </row>
    <row r="147" spans="1:13" ht="21">
      <c r="A147" s="130"/>
      <c r="B147" s="110">
        <v>133960</v>
      </c>
      <c r="C147" s="110">
        <v>116270</v>
      </c>
      <c r="D147" s="110">
        <v>131020</v>
      </c>
      <c r="E147" s="110">
        <v>124262</v>
      </c>
      <c r="F147" s="110">
        <v>80394</v>
      </c>
      <c r="G147" s="110">
        <v>103371</v>
      </c>
      <c r="H147" s="110">
        <v>127668</v>
      </c>
      <c r="I147" s="110">
        <v>139605</v>
      </c>
      <c r="J147" s="110">
        <v>123020</v>
      </c>
      <c r="K147" s="110">
        <v>90709</v>
      </c>
      <c r="L147" s="110">
        <v>88142</v>
      </c>
      <c r="M147" s="131">
        <v>99588</v>
      </c>
    </row>
    <row r="148" spans="1:13" ht="21">
      <c r="A148" s="130"/>
      <c r="B148" s="110">
        <v>123540</v>
      </c>
      <c r="C148" s="110">
        <v>125048</v>
      </c>
      <c r="D148" s="110">
        <v>131886</v>
      </c>
      <c r="E148" s="110">
        <v>110817</v>
      </c>
      <c r="F148" s="110">
        <v>82302</v>
      </c>
      <c r="G148" s="110">
        <v>99989</v>
      </c>
      <c r="H148" s="110">
        <v>133342</v>
      </c>
      <c r="I148" s="110">
        <v>130594</v>
      </c>
      <c r="J148" s="110">
        <v>100071</v>
      </c>
      <c r="K148" s="110">
        <v>94376</v>
      </c>
      <c r="L148" s="110">
        <v>87791</v>
      </c>
      <c r="M148" s="131">
        <v>110647</v>
      </c>
    </row>
    <row r="149" spans="1:13" ht="21">
      <c r="A149" s="130"/>
      <c r="B149" s="110">
        <v>124143</v>
      </c>
      <c r="C149" s="110">
        <v>121619</v>
      </c>
      <c r="D149" s="110">
        <v>119110</v>
      </c>
      <c r="E149" s="110">
        <v>98617</v>
      </c>
      <c r="F149" s="110">
        <v>89163</v>
      </c>
      <c r="G149" s="110">
        <v>126410</v>
      </c>
      <c r="H149" s="110">
        <v>144438</v>
      </c>
      <c r="I149" s="110">
        <v>130491</v>
      </c>
      <c r="J149" s="110">
        <v>118178</v>
      </c>
      <c r="K149" s="110">
        <v>83294</v>
      </c>
      <c r="L149" s="110">
        <v>94438</v>
      </c>
      <c r="M149" s="131">
        <v>100251</v>
      </c>
    </row>
    <row r="150" spans="1:13" ht="21.75" thickBot="1">
      <c r="A150" s="130"/>
      <c r="B150" s="110">
        <v>112082</v>
      </c>
      <c r="C150" s="132"/>
      <c r="D150" s="110"/>
      <c r="E150" s="110">
        <v>71562</v>
      </c>
      <c r="F150" s="110"/>
      <c r="G150" s="110"/>
      <c r="H150" s="110">
        <v>133999</v>
      </c>
      <c r="I150" s="132"/>
      <c r="J150" s="110">
        <v>118312</v>
      </c>
      <c r="K150" s="110"/>
      <c r="L150" s="110">
        <v>111680</v>
      </c>
      <c r="M150" s="131"/>
    </row>
    <row r="151" spans="1:13" ht="16.5" thickBot="1">
      <c r="A151" s="141" t="s">
        <v>463</v>
      </c>
      <c r="B151" s="138">
        <v>133960</v>
      </c>
      <c r="C151" s="138">
        <v>136757</v>
      </c>
      <c r="D151" s="138">
        <v>132054</v>
      </c>
      <c r="E151" s="138">
        <v>127811</v>
      </c>
      <c r="F151" s="138">
        <v>89163</v>
      </c>
      <c r="G151" s="138">
        <v>126410</v>
      </c>
      <c r="H151" s="138">
        <v>144438</v>
      </c>
      <c r="I151" s="138">
        <v>139605</v>
      </c>
      <c r="J151" s="138">
        <v>123020</v>
      </c>
      <c r="K151" s="138">
        <v>105958</v>
      </c>
      <c r="L151" s="138">
        <v>111680</v>
      </c>
      <c r="M151" s="139">
        <v>110647</v>
      </c>
    </row>
    <row r="152" spans="1:13" ht="21.75" thickBot="1">
      <c r="A152" s="133"/>
      <c r="B152" s="137"/>
      <c r="C152" s="137"/>
      <c r="D152" s="137"/>
      <c r="E152" s="137"/>
      <c r="F152" s="137"/>
      <c r="G152" s="137"/>
      <c r="H152" s="137"/>
      <c r="I152" s="140"/>
      <c r="J152" s="140"/>
      <c r="K152" s="137"/>
      <c r="L152" s="134"/>
      <c r="M152" s="122"/>
    </row>
    <row r="154" spans="1:13" ht="15.75" thickBot="1"/>
    <row r="155" spans="1:13" ht="27" thickBot="1">
      <c r="A155" s="227" t="s">
        <v>443</v>
      </c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9"/>
    </row>
    <row r="156" spans="1:13" ht="26.25">
      <c r="A156" s="236">
        <v>2011</v>
      </c>
      <c r="B156" s="237"/>
      <c r="C156" s="237"/>
      <c r="D156" s="237"/>
      <c r="E156" s="237"/>
      <c r="F156" s="237"/>
      <c r="G156" s="237"/>
      <c r="H156" s="237"/>
      <c r="I156" s="237"/>
      <c r="J156" s="237"/>
      <c r="K156" s="237"/>
      <c r="L156" s="237"/>
      <c r="M156" s="238"/>
    </row>
    <row r="157" spans="1:13" ht="27" thickBot="1">
      <c r="A157" s="233" t="s">
        <v>462</v>
      </c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5"/>
    </row>
    <row r="158" spans="1:13" ht="21.75" thickBot="1">
      <c r="A158" s="10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5"/>
    </row>
    <row r="159" spans="1:13" ht="21.75" thickBot="1">
      <c r="A159" s="126"/>
      <c r="B159" s="127" t="s">
        <v>445</v>
      </c>
      <c r="C159" s="127" t="s">
        <v>446</v>
      </c>
      <c r="D159" s="127" t="s">
        <v>447</v>
      </c>
      <c r="E159" s="127" t="s">
        <v>448</v>
      </c>
      <c r="F159" s="127" t="s">
        <v>459</v>
      </c>
      <c r="G159" s="127" t="s">
        <v>450</v>
      </c>
      <c r="H159" s="127" t="s">
        <v>451</v>
      </c>
      <c r="I159" s="127" t="s">
        <v>452</v>
      </c>
      <c r="J159" s="127" t="s">
        <v>453</v>
      </c>
      <c r="K159" s="127" t="s">
        <v>454</v>
      </c>
      <c r="L159" s="127" t="s">
        <v>455</v>
      </c>
      <c r="M159" s="128" t="s">
        <v>456</v>
      </c>
    </row>
    <row r="160" spans="1:13" ht="21">
      <c r="A160" s="104"/>
      <c r="B160" s="108">
        <v>101893</v>
      </c>
      <c r="C160" s="108">
        <v>97702</v>
      </c>
      <c r="D160" s="108">
        <v>116815</v>
      </c>
      <c r="E160" s="108">
        <v>100742</v>
      </c>
      <c r="F160" s="108">
        <v>67503</v>
      </c>
      <c r="G160" s="108">
        <v>94083</v>
      </c>
      <c r="H160" s="108">
        <v>128629</v>
      </c>
      <c r="I160" s="108">
        <v>138407</v>
      </c>
      <c r="J160" s="108">
        <v>122819</v>
      </c>
      <c r="K160" s="108">
        <v>114011</v>
      </c>
      <c r="L160" s="108">
        <v>78360</v>
      </c>
      <c r="M160" s="129">
        <v>78070</v>
      </c>
    </row>
    <row r="161" spans="1:13" ht="21">
      <c r="A161" s="130"/>
      <c r="B161" s="110">
        <v>108328</v>
      </c>
      <c r="C161" s="110">
        <v>119789</v>
      </c>
      <c r="D161" s="110">
        <v>124912</v>
      </c>
      <c r="E161" s="110">
        <v>92278</v>
      </c>
      <c r="F161" s="110">
        <v>73740</v>
      </c>
      <c r="G161" s="110">
        <v>96984</v>
      </c>
      <c r="H161" s="110">
        <v>119658</v>
      </c>
      <c r="I161" s="110">
        <v>131885</v>
      </c>
      <c r="J161" s="110">
        <v>102143</v>
      </c>
      <c r="K161" s="110">
        <v>80007</v>
      </c>
      <c r="L161" s="110">
        <v>82220</v>
      </c>
      <c r="M161" s="131">
        <v>96451</v>
      </c>
    </row>
    <row r="162" spans="1:13" ht="21">
      <c r="A162" s="130"/>
      <c r="B162" s="110">
        <v>118957</v>
      </c>
      <c r="C162" s="110">
        <v>119326</v>
      </c>
      <c r="D162" s="110">
        <v>129199</v>
      </c>
      <c r="E162" s="110">
        <v>95082</v>
      </c>
      <c r="F162" s="110">
        <v>74971</v>
      </c>
      <c r="G162" s="110">
        <v>113955</v>
      </c>
      <c r="H162" s="110">
        <v>130003</v>
      </c>
      <c r="I162" s="110">
        <v>134416</v>
      </c>
      <c r="J162" s="110">
        <v>114157</v>
      </c>
      <c r="K162" s="110">
        <v>93288</v>
      </c>
      <c r="L162" s="110">
        <v>89575</v>
      </c>
      <c r="M162" s="131">
        <v>110680</v>
      </c>
    </row>
    <row r="163" spans="1:13" ht="21">
      <c r="A163" s="130"/>
      <c r="B163" s="110">
        <v>111419</v>
      </c>
      <c r="C163" s="110">
        <v>113192</v>
      </c>
      <c r="D163" s="110">
        <v>118392</v>
      </c>
      <c r="E163" s="110">
        <v>86441</v>
      </c>
      <c r="F163" s="110">
        <v>77721</v>
      </c>
      <c r="G163" s="110">
        <v>126579</v>
      </c>
      <c r="H163" s="110">
        <v>129048</v>
      </c>
      <c r="I163" s="110">
        <v>113008</v>
      </c>
      <c r="J163" s="110">
        <v>109419</v>
      </c>
      <c r="K163" s="110">
        <v>95164</v>
      </c>
      <c r="L163" s="110">
        <v>107150</v>
      </c>
      <c r="M163" s="131">
        <v>91538</v>
      </c>
    </row>
    <row r="164" spans="1:13" ht="21.75" thickBot="1">
      <c r="A164" s="130"/>
      <c r="B164" s="110">
        <v>127318</v>
      </c>
      <c r="C164" s="132"/>
      <c r="D164" s="110"/>
      <c r="E164" s="110"/>
      <c r="F164" s="110">
        <v>90431</v>
      </c>
      <c r="G164" s="110"/>
      <c r="H164" s="110">
        <v>134067</v>
      </c>
      <c r="I164" s="132"/>
      <c r="J164" s="110"/>
      <c r="K164" s="110">
        <v>74711</v>
      </c>
      <c r="L164" s="132"/>
      <c r="M164" s="131"/>
    </row>
    <row r="165" spans="1:13" ht="16.5" thickBot="1">
      <c r="A165" s="141" t="s">
        <v>463</v>
      </c>
      <c r="B165" s="138">
        <v>127318</v>
      </c>
      <c r="C165" s="138">
        <v>119789</v>
      </c>
      <c r="D165" s="138">
        <v>129199</v>
      </c>
      <c r="E165" s="138">
        <v>100742</v>
      </c>
      <c r="F165" s="138">
        <v>90431</v>
      </c>
      <c r="G165" s="138">
        <v>126579</v>
      </c>
      <c r="H165" s="138">
        <v>134067</v>
      </c>
      <c r="I165" s="138">
        <v>138407</v>
      </c>
      <c r="J165" s="138">
        <v>122819</v>
      </c>
      <c r="K165" s="138">
        <v>114011</v>
      </c>
      <c r="L165" s="138">
        <v>107150</v>
      </c>
      <c r="M165" s="139">
        <v>110680</v>
      </c>
    </row>
    <row r="166" spans="1:13" ht="21.75" thickBot="1">
      <c r="A166" s="133"/>
      <c r="B166" s="137"/>
      <c r="C166" s="137"/>
      <c r="D166" s="137"/>
      <c r="E166" s="137"/>
      <c r="F166" s="137"/>
      <c r="G166" s="137"/>
      <c r="H166" s="137"/>
      <c r="I166" s="140"/>
      <c r="J166" s="140"/>
      <c r="K166" s="137"/>
      <c r="L166" s="134"/>
      <c r="M166" s="122"/>
    </row>
  </sheetData>
  <mergeCells count="36">
    <mergeCell ref="A45:M45"/>
    <mergeCell ref="A1:M1"/>
    <mergeCell ref="A2:M2"/>
    <mergeCell ref="A3:M3"/>
    <mergeCell ref="A15:M15"/>
    <mergeCell ref="A16:M16"/>
    <mergeCell ref="A17:M17"/>
    <mergeCell ref="A29:M29"/>
    <mergeCell ref="A30:M30"/>
    <mergeCell ref="A31:M31"/>
    <mergeCell ref="A43:M43"/>
    <mergeCell ref="A44:M44"/>
    <mergeCell ref="A85:M85"/>
    <mergeCell ref="A86:M86"/>
    <mergeCell ref="A87:M87"/>
    <mergeCell ref="A57:M57"/>
    <mergeCell ref="A58:M58"/>
    <mergeCell ref="A59:M59"/>
    <mergeCell ref="A71:M71"/>
    <mergeCell ref="A72:M72"/>
    <mergeCell ref="A73:M73"/>
    <mergeCell ref="A99:M99"/>
    <mergeCell ref="A100:M100"/>
    <mergeCell ref="A101:M101"/>
    <mergeCell ref="A113:M113"/>
    <mergeCell ref="A114:M114"/>
    <mergeCell ref="A115:M115"/>
    <mergeCell ref="A127:M127"/>
    <mergeCell ref="A128:M128"/>
    <mergeCell ref="A129:M129"/>
    <mergeCell ref="A141:M141"/>
    <mergeCell ref="A142:M142"/>
    <mergeCell ref="A143:M143"/>
    <mergeCell ref="A155:M155"/>
    <mergeCell ref="A156:M156"/>
    <mergeCell ref="A157:M157"/>
  </mergeCells>
  <pageMargins left="0.7" right="0.7" top="1" bottom="1.25" header="0.3" footer="0.3"/>
  <pageSetup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5"/>
  <sheetViews>
    <sheetView workbookViewId="0" xr3:uid="{958C4451-9541-5A59-BF78-D2F731DF1C81}">
      <selection activeCell="L18" sqref="L18"/>
    </sheetView>
  </sheetViews>
  <sheetFormatPr defaultRowHeight="15"/>
  <cols>
    <col min="1" max="1" width="34.85546875" customWidth="1"/>
    <col min="2" max="2" width="25.42578125" customWidth="1"/>
    <col min="3" max="3" width="22.28515625" customWidth="1"/>
    <col min="4" max="4" width="23" customWidth="1"/>
  </cols>
  <sheetData>
    <row r="1" spans="1:4" ht="16.5" thickBot="1">
      <c r="A1" s="24"/>
      <c r="B1" s="25" t="s">
        <v>12</v>
      </c>
      <c r="C1" s="24"/>
      <c r="D1" s="24"/>
    </row>
    <row r="2" spans="1:4" ht="15.75">
      <c r="A2" s="26"/>
      <c r="B2" s="27" t="s">
        <v>13</v>
      </c>
      <c r="C2" s="28"/>
      <c r="D2" s="28"/>
    </row>
    <row r="3" spans="1:4" ht="15.75">
      <c r="A3" s="29">
        <v>2018</v>
      </c>
      <c r="B3" s="30" t="s">
        <v>1</v>
      </c>
      <c r="C3" s="30" t="s">
        <v>2</v>
      </c>
      <c r="D3" s="30" t="s">
        <v>3</v>
      </c>
    </row>
    <row r="4" spans="1:4" ht="15.75">
      <c r="A4" s="34"/>
      <c r="B4" s="192"/>
      <c r="C4" s="46"/>
      <c r="D4" s="46"/>
    </row>
    <row r="5" spans="1:4" ht="15.75">
      <c r="A5" s="34"/>
      <c r="B5" s="192"/>
      <c r="C5" s="46"/>
      <c r="D5" s="46"/>
    </row>
    <row r="6" spans="1:4" ht="15.75">
      <c r="A6" s="34"/>
      <c r="B6" s="192"/>
      <c r="C6" s="46"/>
      <c r="D6" s="46"/>
    </row>
    <row r="7" spans="1:4" ht="15.75">
      <c r="A7" s="34"/>
      <c r="B7" s="192"/>
      <c r="C7" s="46"/>
      <c r="D7" s="46"/>
    </row>
    <row r="8" spans="1:4" ht="15.75">
      <c r="A8" s="34"/>
      <c r="B8" s="37"/>
      <c r="C8" s="34"/>
      <c r="D8" s="46"/>
    </row>
    <row r="9" spans="1:4" ht="15.75">
      <c r="A9" s="26"/>
      <c r="B9" s="27" t="s">
        <v>13</v>
      </c>
      <c r="C9" s="28"/>
      <c r="D9" s="28"/>
    </row>
    <row r="10" spans="1:4" ht="15.75">
      <c r="A10" s="29">
        <v>2017</v>
      </c>
      <c r="B10" s="30" t="s">
        <v>1</v>
      </c>
      <c r="C10" s="30" t="s">
        <v>2</v>
      </c>
      <c r="D10" s="30" t="s">
        <v>3</v>
      </c>
    </row>
    <row r="11" spans="1:4" ht="15.75">
      <c r="A11" s="34" t="s">
        <v>14</v>
      </c>
      <c r="B11" s="192">
        <v>30319</v>
      </c>
      <c r="C11" s="46">
        <v>15838</v>
      </c>
      <c r="D11" s="46">
        <f>SUM(B11:C11)</f>
        <v>46157</v>
      </c>
    </row>
    <row r="12" spans="1:4" ht="15.75">
      <c r="A12" s="34" t="s">
        <v>15</v>
      </c>
      <c r="B12" s="192">
        <v>23356</v>
      </c>
      <c r="C12" s="46">
        <v>18187</v>
      </c>
      <c r="D12" s="46">
        <f>SUM(B12:C12)</f>
        <v>41543</v>
      </c>
    </row>
    <row r="13" spans="1:4" ht="15.75">
      <c r="A13" s="34" t="s">
        <v>16</v>
      </c>
      <c r="B13" s="192">
        <v>16512</v>
      </c>
      <c r="C13" s="46">
        <v>23684</v>
      </c>
      <c r="D13" s="46">
        <f>SUM(B13:C13)</f>
        <v>40196</v>
      </c>
    </row>
    <row r="14" spans="1:4" ht="15.75">
      <c r="A14" s="34" t="s">
        <v>17</v>
      </c>
      <c r="B14" s="192">
        <v>12015</v>
      </c>
      <c r="C14" s="46">
        <v>23732</v>
      </c>
      <c r="D14" s="46">
        <f>SUM(B14:C14)</f>
        <v>35747</v>
      </c>
    </row>
    <row r="15" spans="1:4" ht="15.75">
      <c r="A15" s="34"/>
      <c r="B15" s="37"/>
      <c r="C15" s="34"/>
      <c r="D15" s="46">
        <f>SUM(D11:D14)</f>
        <v>163643</v>
      </c>
    </row>
    <row r="16" spans="1:4" ht="15.75">
      <c r="A16" s="36"/>
      <c r="B16" s="37"/>
      <c r="C16" s="34"/>
      <c r="D16" s="34"/>
    </row>
    <row r="17" spans="1:4" ht="15.75">
      <c r="A17" s="29">
        <v>2016</v>
      </c>
      <c r="B17" s="30" t="s">
        <v>1</v>
      </c>
      <c r="C17" s="30" t="s">
        <v>2</v>
      </c>
      <c r="D17" s="30" t="s">
        <v>3</v>
      </c>
    </row>
    <row r="18" spans="1:4" ht="15.75">
      <c r="A18" s="34" t="s">
        <v>18</v>
      </c>
      <c r="B18" s="192">
        <v>29030</v>
      </c>
      <c r="C18" s="46">
        <v>15314</v>
      </c>
      <c r="D18" s="46">
        <f>SUM(B18:C18)</f>
        <v>44344</v>
      </c>
    </row>
    <row r="19" spans="1:4" ht="15.75">
      <c r="A19" s="34" t="s">
        <v>19</v>
      </c>
      <c r="B19" s="192">
        <v>23349</v>
      </c>
      <c r="C19" s="46">
        <v>18437</v>
      </c>
      <c r="D19" s="46">
        <f>SUM(B19:C19)</f>
        <v>41786</v>
      </c>
    </row>
    <row r="20" spans="1:4" ht="15.75">
      <c r="A20" s="34" t="s">
        <v>20</v>
      </c>
      <c r="B20" s="192">
        <v>17939</v>
      </c>
      <c r="C20" s="46">
        <v>22982</v>
      </c>
      <c r="D20" s="46">
        <f>SUM(B20:C20)</f>
        <v>40921</v>
      </c>
    </row>
    <row r="21" spans="1:4" ht="15.75">
      <c r="A21" s="34" t="s">
        <v>21</v>
      </c>
      <c r="B21" s="192">
        <v>17180</v>
      </c>
      <c r="C21" s="46">
        <v>27860</v>
      </c>
      <c r="D21" s="46">
        <f>SUM(B21:C21)</f>
        <v>45040</v>
      </c>
    </row>
    <row r="22" spans="1:4" ht="15.75">
      <c r="A22" s="34"/>
      <c r="B22" s="192"/>
      <c r="C22" s="46"/>
      <c r="D22" s="46">
        <v>172091</v>
      </c>
    </row>
    <row r="23" spans="1:4" ht="15.75">
      <c r="A23" s="36"/>
      <c r="B23" s="37"/>
      <c r="C23" s="34"/>
      <c r="D23" s="46"/>
    </row>
    <row r="24" spans="1:4" ht="15.75">
      <c r="A24" s="29">
        <v>2015</v>
      </c>
      <c r="B24" s="30" t="s">
        <v>1</v>
      </c>
      <c r="C24" s="30" t="s">
        <v>2</v>
      </c>
      <c r="D24" s="30" t="s">
        <v>3</v>
      </c>
    </row>
    <row r="25" spans="1:4" ht="15.75">
      <c r="A25" s="31" t="s">
        <v>22</v>
      </c>
      <c r="B25" s="32">
        <v>28870</v>
      </c>
      <c r="C25" s="33">
        <v>15597</v>
      </c>
      <c r="D25" s="33">
        <f>C25+B25</f>
        <v>44467</v>
      </c>
    </row>
    <row r="26" spans="1:4" ht="15.75">
      <c r="A26" s="31" t="s">
        <v>23</v>
      </c>
      <c r="B26" s="32">
        <v>22891</v>
      </c>
      <c r="C26" s="33">
        <v>17208</v>
      </c>
      <c r="D26" s="33">
        <f>C26+B26</f>
        <v>40099</v>
      </c>
    </row>
    <row r="27" spans="1:4" ht="15.75">
      <c r="A27" s="31" t="s">
        <v>24</v>
      </c>
      <c r="B27" s="32">
        <v>17366</v>
      </c>
      <c r="C27" s="33">
        <v>23431</v>
      </c>
      <c r="D27" s="33">
        <f>C27+B27</f>
        <v>40797</v>
      </c>
    </row>
    <row r="28" spans="1:4" ht="15.75">
      <c r="A28" s="31" t="s">
        <v>25</v>
      </c>
      <c r="B28" s="32">
        <v>14053</v>
      </c>
      <c r="C28" s="33">
        <v>25203</v>
      </c>
      <c r="D28" s="33">
        <f>C28+B28</f>
        <v>39256</v>
      </c>
    </row>
    <row r="29" spans="1:4" ht="15.75">
      <c r="A29" s="34"/>
      <c r="B29" s="35"/>
      <c r="C29" s="34"/>
      <c r="D29" s="33">
        <f>SUM(D25:D28)</f>
        <v>164619</v>
      </c>
    </row>
    <row r="30" spans="1:4" ht="15.75">
      <c r="A30" s="34"/>
      <c r="B30" s="35"/>
      <c r="C30" s="34"/>
      <c r="D30" s="33"/>
    </row>
    <row r="31" spans="1:4" ht="15.75">
      <c r="A31" s="29">
        <v>2014</v>
      </c>
      <c r="B31" s="30" t="s">
        <v>1</v>
      </c>
      <c r="C31" s="30" t="s">
        <v>2</v>
      </c>
      <c r="D31" s="30" t="s">
        <v>3</v>
      </c>
    </row>
    <row r="32" spans="1:4" ht="15.75">
      <c r="A32" s="31" t="s">
        <v>26</v>
      </c>
      <c r="B32" s="32">
        <v>29244</v>
      </c>
      <c r="C32" s="33">
        <v>15707</v>
      </c>
      <c r="D32" s="33">
        <f>C32+B32</f>
        <v>44951</v>
      </c>
    </row>
    <row r="33" spans="1:4" ht="15.75">
      <c r="A33" s="31" t="s">
        <v>27</v>
      </c>
      <c r="B33" s="32">
        <v>22376</v>
      </c>
      <c r="C33" s="33">
        <v>19665</v>
      </c>
      <c r="D33" s="33">
        <f>C33+B33</f>
        <v>42041</v>
      </c>
    </row>
    <row r="34" spans="1:4" ht="15.75">
      <c r="A34" s="31" t="s">
        <v>28</v>
      </c>
      <c r="B34" s="32">
        <v>14603</v>
      </c>
      <c r="C34" s="33">
        <v>20893</v>
      </c>
      <c r="D34" s="33">
        <f>C34+B34</f>
        <v>35496</v>
      </c>
    </row>
    <row r="35" spans="1:4" ht="15.75">
      <c r="A35" s="31" t="s">
        <v>29</v>
      </c>
      <c r="B35" s="32">
        <v>15082</v>
      </c>
      <c r="C35" s="33">
        <v>24477</v>
      </c>
      <c r="D35" s="33">
        <f>C35+B35</f>
        <v>39559</v>
      </c>
    </row>
    <row r="36" spans="1:4" ht="15.75">
      <c r="A36" s="34"/>
      <c r="B36" s="35"/>
      <c r="C36" s="34"/>
      <c r="D36" s="33">
        <f>SUM(D32:D35)</f>
        <v>162047</v>
      </c>
    </row>
    <row r="37" spans="1:4" ht="15.75">
      <c r="A37" s="36"/>
      <c r="B37" s="37"/>
      <c r="C37" s="34"/>
      <c r="D37" s="34"/>
    </row>
    <row r="38" spans="1:4" ht="15.75">
      <c r="A38" s="29">
        <v>2013</v>
      </c>
      <c r="B38" s="30" t="s">
        <v>1</v>
      </c>
      <c r="C38" s="30" t="s">
        <v>2</v>
      </c>
      <c r="D38" s="30" t="s">
        <v>3</v>
      </c>
    </row>
    <row r="39" spans="1:4" ht="15.75">
      <c r="A39" s="31" t="s">
        <v>30</v>
      </c>
      <c r="B39" s="32">
        <v>26370</v>
      </c>
      <c r="C39" s="33">
        <v>14550</v>
      </c>
      <c r="D39" s="33">
        <f>C39+B39</f>
        <v>40920</v>
      </c>
    </row>
    <row r="40" spans="1:4" ht="15.75">
      <c r="A40" s="31" t="s">
        <v>31</v>
      </c>
      <c r="B40" s="32">
        <v>22325</v>
      </c>
      <c r="C40" s="33">
        <v>16580</v>
      </c>
      <c r="D40" s="33">
        <f>C40+B40</f>
        <v>38905</v>
      </c>
    </row>
    <row r="41" spans="1:4" ht="15.75">
      <c r="A41" s="31" t="s">
        <v>32</v>
      </c>
      <c r="B41" s="32">
        <v>16091</v>
      </c>
      <c r="C41" s="33">
        <v>22154</v>
      </c>
      <c r="D41" s="33">
        <f>C41+B41</f>
        <v>38245</v>
      </c>
    </row>
    <row r="42" spans="1:4" ht="15.75">
      <c r="A42" s="31" t="s">
        <v>33</v>
      </c>
      <c r="B42" s="32">
        <v>13058</v>
      </c>
      <c r="C42" s="33">
        <v>23216</v>
      </c>
      <c r="D42" s="33">
        <f>C42+B42</f>
        <v>36274</v>
      </c>
    </row>
    <row r="43" spans="1:4" ht="15.75">
      <c r="A43" s="34"/>
      <c r="B43" s="35"/>
      <c r="C43" s="34"/>
      <c r="D43" s="33">
        <f>SUM(D39:D42)</f>
        <v>154344</v>
      </c>
    </row>
    <row r="44" spans="1:4" ht="15.75">
      <c r="A44" s="36"/>
      <c r="B44" s="37"/>
      <c r="C44" s="34"/>
      <c r="D44" s="34"/>
    </row>
    <row r="45" spans="1:4" ht="15.75">
      <c r="A45" s="29">
        <v>2012</v>
      </c>
      <c r="B45" s="30" t="s">
        <v>1</v>
      </c>
      <c r="C45" s="30" t="s">
        <v>2</v>
      </c>
      <c r="D45" s="30" t="s">
        <v>3</v>
      </c>
    </row>
    <row r="46" spans="1:4" ht="15.75">
      <c r="A46" s="31" t="s">
        <v>34</v>
      </c>
      <c r="B46" s="38">
        <v>23853</v>
      </c>
      <c r="C46" s="38">
        <v>14699</v>
      </c>
      <c r="D46" s="38">
        <f>C46+B46</f>
        <v>38552</v>
      </c>
    </row>
    <row r="47" spans="1:4" ht="15.75">
      <c r="A47" s="31" t="s">
        <v>35</v>
      </c>
      <c r="B47" s="38">
        <v>19566</v>
      </c>
      <c r="C47" s="38">
        <v>15272</v>
      </c>
      <c r="D47" s="38">
        <f>C47+B47</f>
        <v>34838</v>
      </c>
    </row>
    <row r="48" spans="1:4" ht="15.75">
      <c r="A48" s="31" t="s">
        <v>36</v>
      </c>
      <c r="B48" s="38">
        <v>15787</v>
      </c>
      <c r="C48" s="38">
        <v>21434</v>
      </c>
      <c r="D48" s="38">
        <f>C48+B48</f>
        <v>37221</v>
      </c>
    </row>
    <row r="49" spans="1:4" ht="15.75">
      <c r="A49" s="31" t="s">
        <v>37</v>
      </c>
      <c r="B49" s="38">
        <v>11729</v>
      </c>
      <c r="C49" s="38">
        <v>19748</v>
      </c>
      <c r="D49" s="38">
        <f>C49+B49</f>
        <v>31477</v>
      </c>
    </row>
    <row r="50" spans="1:4" ht="15.75">
      <c r="A50" s="39" t="s">
        <v>3</v>
      </c>
      <c r="B50" s="38">
        <f>SUM(B46:B49)</f>
        <v>70935</v>
      </c>
      <c r="C50" s="38">
        <f>SUM(C46:C49)</f>
        <v>71153</v>
      </c>
      <c r="D50" s="38">
        <f>SUM(B50:C50)</f>
        <v>142088</v>
      </c>
    </row>
    <row r="51" spans="1:4" ht="15.75">
      <c r="A51" s="39"/>
      <c r="B51" s="38"/>
      <c r="C51" s="38"/>
      <c r="D51" s="38"/>
    </row>
    <row r="52" spans="1:4" ht="15.75">
      <c r="A52" s="29">
        <v>2011</v>
      </c>
      <c r="B52" s="30" t="s">
        <v>1</v>
      </c>
      <c r="C52" s="30" t="s">
        <v>2</v>
      </c>
      <c r="D52" s="30" t="s">
        <v>3</v>
      </c>
    </row>
    <row r="53" spans="1:4" ht="15.75">
      <c r="A53" s="31" t="s">
        <v>38</v>
      </c>
      <c r="B53" s="38">
        <v>26591</v>
      </c>
      <c r="C53" s="38">
        <v>14387</v>
      </c>
      <c r="D53" s="38">
        <f>SUM(B53:C53)</f>
        <v>40978</v>
      </c>
    </row>
    <row r="54" spans="1:4" ht="15.75">
      <c r="A54" s="31" t="s">
        <v>39</v>
      </c>
      <c r="B54" s="38">
        <v>22793</v>
      </c>
      <c r="C54" s="38">
        <v>17272</v>
      </c>
      <c r="D54" s="38">
        <f>SUM(B54:C54)</f>
        <v>40065</v>
      </c>
    </row>
    <row r="55" spans="1:4" ht="15.75">
      <c r="A55" s="31" t="s">
        <v>40</v>
      </c>
      <c r="B55" s="38">
        <v>15969</v>
      </c>
      <c r="C55" s="38">
        <v>21945</v>
      </c>
      <c r="D55" s="38">
        <f>SUM(B55:C55)</f>
        <v>37914</v>
      </c>
    </row>
    <row r="56" spans="1:4" ht="15.75">
      <c r="A56" s="31" t="s">
        <v>41</v>
      </c>
      <c r="B56" s="38">
        <v>11783</v>
      </c>
      <c r="C56" s="38">
        <v>22267</v>
      </c>
      <c r="D56" s="38">
        <f>SUM(B56:C56)</f>
        <v>34050</v>
      </c>
    </row>
    <row r="57" spans="1:4" ht="15.75">
      <c r="A57" s="39" t="s">
        <v>3</v>
      </c>
      <c r="B57" s="38">
        <f>SUM(B53:B56)</f>
        <v>77136</v>
      </c>
      <c r="C57" s="38">
        <f>SUM(C53:C56)</f>
        <v>75871</v>
      </c>
      <c r="D57" s="38">
        <f>SUM(B57:C57)</f>
        <v>153007</v>
      </c>
    </row>
    <row r="58" spans="1:4" ht="15.75">
      <c r="A58" s="36"/>
      <c r="B58" s="37"/>
      <c r="C58" s="34"/>
      <c r="D58" s="34"/>
    </row>
    <row r="59" spans="1:4" ht="15.75">
      <c r="A59" s="29">
        <v>2010</v>
      </c>
      <c r="B59" s="30" t="s">
        <v>1</v>
      </c>
      <c r="C59" s="30" t="s">
        <v>2</v>
      </c>
      <c r="D59" s="30" t="s">
        <v>3</v>
      </c>
    </row>
    <row r="60" spans="1:4" ht="15.75">
      <c r="A60" s="31" t="s">
        <v>42</v>
      </c>
      <c r="B60" s="38">
        <v>26654</v>
      </c>
      <c r="C60" s="38">
        <v>16257</v>
      </c>
      <c r="D60" s="38">
        <f>SUM(B60:C60)</f>
        <v>42911</v>
      </c>
    </row>
    <row r="61" spans="1:4" ht="15.75">
      <c r="A61" s="31" t="s">
        <v>43</v>
      </c>
      <c r="B61" s="38">
        <v>23186</v>
      </c>
      <c r="C61" s="38">
        <v>18669</v>
      </c>
      <c r="D61" s="38">
        <f>SUM(B61:C61)</f>
        <v>41855</v>
      </c>
    </row>
    <row r="62" spans="1:4" ht="15.75">
      <c r="A62" s="31" t="s">
        <v>44</v>
      </c>
      <c r="B62" s="38">
        <v>16725</v>
      </c>
      <c r="C62" s="38">
        <v>22652</v>
      </c>
      <c r="D62" s="38">
        <f>SUM(B62:C62)</f>
        <v>39377</v>
      </c>
    </row>
    <row r="63" spans="1:4" ht="15.75">
      <c r="A63" s="31" t="s">
        <v>45</v>
      </c>
      <c r="B63" s="38">
        <v>14940</v>
      </c>
      <c r="C63" s="38">
        <v>25200</v>
      </c>
      <c r="D63" s="38">
        <f>SUM(B63:C63)</f>
        <v>40140</v>
      </c>
    </row>
    <row r="64" spans="1:4" ht="15.75">
      <c r="A64" s="39" t="s">
        <v>3</v>
      </c>
      <c r="B64" s="38">
        <f>SUM(B60:B63)</f>
        <v>81505</v>
      </c>
      <c r="C64" s="38">
        <f>SUM(C60:C63)</f>
        <v>82778</v>
      </c>
      <c r="D64" s="38">
        <f>SUM(B64:C64)</f>
        <v>164283</v>
      </c>
    </row>
    <row r="65" spans="1:4" ht="15.75">
      <c r="A65" s="36"/>
      <c r="B65" s="37"/>
      <c r="C65" s="34"/>
      <c r="D65" s="34"/>
    </row>
    <row r="66" spans="1:4" ht="15.75">
      <c r="A66" s="29">
        <v>2009</v>
      </c>
      <c r="B66" s="30" t="s">
        <v>1</v>
      </c>
      <c r="C66" s="30" t="s">
        <v>2</v>
      </c>
      <c r="D66" s="30" t="s">
        <v>3</v>
      </c>
    </row>
    <row r="67" spans="1:4" ht="15.75">
      <c r="A67" s="31" t="s">
        <v>46</v>
      </c>
      <c r="B67" s="38">
        <v>29003</v>
      </c>
      <c r="C67" s="38">
        <v>17153</v>
      </c>
      <c r="D67" s="38">
        <f>SUM(B67:C67)</f>
        <v>46156</v>
      </c>
    </row>
    <row r="68" spans="1:4" ht="15.75">
      <c r="A68" s="31" t="s">
        <v>47</v>
      </c>
      <c r="B68" s="38">
        <v>24588</v>
      </c>
      <c r="C68" s="38">
        <v>19251</v>
      </c>
      <c r="D68" s="38">
        <f>SUM(B68:C68)</f>
        <v>43839</v>
      </c>
    </row>
    <row r="69" spans="1:4" ht="15.75">
      <c r="A69" s="31" t="s">
        <v>48</v>
      </c>
      <c r="B69" s="38">
        <v>18208</v>
      </c>
      <c r="C69" s="38">
        <v>23477</v>
      </c>
      <c r="D69" s="38">
        <f>SUM(B69:C69)</f>
        <v>41685</v>
      </c>
    </row>
    <row r="70" spans="1:4" ht="15.75">
      <c r="A70" s="31" t="s">
        <v>49</v>
      </c>
      <c r="B70" s="38">
        <v>15904</v>
      </c>
      <c r="C70" s="38">
        <v>25904</v>
      </c>
      <c r="D70" s="38">
        <f>SUM(B70:C70)</f>
        <v>41808</v>
      </c>
    </row>
    <row r="71" spans="1:4" ht="15.75">
      <c r="A71" s="39" t="s">
        <v>3</v>
      </c>
      <c r="B71" s="38">
        <f>SUM(B67:B70)</f>
        <v>87703</v>
      </c>
      <c r="C71" s="38">
        <f>SUM(C67:C70)</f>
        <v>85785</v>
      </c>
      <c r="D71" s="38">
        <f>SUM(B71:C71)</f>
        <v>173488</v>
      </c>
    </row>
    <row r="72" spans="1:4" ht="15.75">
      <c r="A72" s="36"/>
      <c r="B72" s="37"/>
      <c r="C72" s="34"/>
      <c r="D72" s="34"/>
    </row>
    <row r="73" spans="1:4" ht="15.75">
      <c r="A73" s="29">
        <v>2008</v>
      </c>
      <c r="B73" s="30" t="s">
        <v>1</v>
      </c>
      <c r="C73" s="30" t="s">
        <v>2</v>
      </c>
      <c r="D73" s="30" t="s">
        <v>3</v>
      </c>
    </row>
    <row r="74" spans="1:4" ht="15.75">
      <c r="A74" s="31" t="s">
        <v>50</v>
      </c>
      <c r="B74" s="38">
        <v>24504</v>
      </c>
      <c r="C74" s="38">
        <v>14768</v>
      </c>
      <c r="D74" s="38">
        <f>SUM(B74:C74)</f>
        <v>39272</v>
      </c>
    </row>
    <row r="75" spans="1:4" ht="15.75">
      <c r="A75" s="31" t="s">
        <v>51</v>
      </c>
      <c r="B75" s="38">
        <v>23787</v>
      </c>
      <c r="C75" s="38">
        <v>17375</v>
      </c>
      <c r="D75" s="38">
        <f>SUM(B75:C75)</f>
        <v>41162</v>
      </c>
    </row>
    <row r="76" spans="1:4" ht="15.75">
      <c r="A76" s="31" t="s">
        <v>52</v>
      </c>
      <c r="B76" s="38">
        <v>17330</v>
      </c>
      <c r="C76" s="38">
        <v>21204</v>
      </c>
      <c r="D76" s="38">
        <f>SUM(B76:C76)</f>
        <v>38534</v>
      </c>
    </row>
    <row r="77" spans="1:4" ht="15.75">
      <c r="A77" s="31" t="s">
        <v>53</v>
      </c>
      <c r="B77" s="38">
        <v>14204</v>
      </c>
      <c r="C77" s="38">
        <v>22089</v>
      </c>
      <c r="D77" s="38">
        <f>SUM(B77:C77)</f>
        <v>36293</v>
      </c>
    </row>
    <row r="78" spans="1:4" ht="15.75">
      <c r="A78" s="39" t="s">
        <v>3</v>
      </c>
      <c r="B78" s="38">
        <f>SUM(B74:B77)</f>
        <v>79825</v>
      </c>
      <c r="C78" s="38">
        <f>SUM(C74:C77)</f>
        <v>75436</v>
      </c>
      <c r="D78" s="38">
        <f>SUM(B78:C78)</f>
        <v>155261</v>
      </c>
    </row>
    <row r="79" spans="1:4" ht="15.75">
      <c r="A79" s="36"/>
      <c r="B79" s="37"/>
      <c r="C79" s="34"/>
      <c r="D79" s="34"/>
    </row>
    <row r="80" spans="1:4" ht="15.75">
      <c r="A80" s="29">
        <v>2007</v>
      </c>
      <c r="B80" s="30" t="s">
        <v>1</v>
      </c>
      <c r="C80" s="30" t="s">
        <v>2</v>
      </c>
      <c r="D80" s="30" t="s">
        <v>3</v>
      </c>
    </row>
    <row r="81" spans="1:4" ht="15.75">
      <c r="A81" s="31" t="s">
        <v>54</v>
      </c>
      <c r="B81" s="38">
        <v>19429</v>
      </c>
      <c r="C81" s="38">
        <v>11591</v>
      </c>
      <c r="D81" s="38">
        <f>SUM(B81:C81)</f>
        <v>31020</v>
      </c>
    </row>
    <row r="82" spans="1:4" ht="15.75">
      <c r="A82" s="31" t="s">
        <v>55</v>
      </c>
      <c r="B82" s="38">
        <v>17289</v>
      </c>
      <c r="C82" s="38">
        <v>12803</v>
      </c>
      <c r="D82" s="38">
        <f>SUM(B82:C82)</f>
        <v>30092</v>
      </c>
    </row>
    <row r="83" spans="1:4" ht="15.75">
      <c r="A83" s="31" t="s">
        <v>56</v>
      </c>
      <c r="B83" s="38">
        <v>12823</v>
      </c>
      <c r="C83" s="38">
        <v>17200</v>
      </c>
      <c r="D83" s="38">
        <f>SUM(B83:C83)</f>
        <v>30023</v>
      </c>
    </row>
    <row r="84" spans="1:4" ht="15.75">
      <c r="A84" s="31" t="s">
        <v>57</v>
      </c>
      <c r="B84" s="38">
        <v>12964</v>
      </c>
      <c r="C84" s="38">
        <v>20082</v>
      </c>
      <c r="D84" s="38">
        <f>SUM(B84:C84)</f>
        <v>33046</v>
      </c>
    </row>
    <row r="85" spans="1:4" ht="15.75">
      <c r="A85" s="39" t="s">
        <v>3</v>
      </c>
      <c r="B85" s="38">
        <f>SUM(B81:B84)</f>
        <v>62505</v>
      </c>
      <c r="C85" s="38">
        <f>SUM(C81:C84)</f>
        <v>61676</v>
      </c>
      <c r="D85" s="38">
        <f>SUM(B85:C85)</f>
        <v>124181</v>
      </c>
    </row>
    <row r="86" spans="1:4" ht="15.75">
      <c r="A86" s="31"/>
      <c r="B86" s="38"/>
      <c r="C86" s="38"/>
      <c r="D86" s="38"/>
    </row>
    <row r="87" spans="1:4" ht="15.75">
      <c r="A87" s="29">
        <v>2006</v>
      </c>
      <c r="B87" s="30" t="s">
        <v>1</v>
      </c>
      <c r="C87" s="30" t="s">
        <v>2</v>
      </c>
      <c r="D87" s="30" t="s">
        <v>3</v>
      </c>
    </row>
    <row r="88" spans="1:4" ht="15.75">
      <c r="A88" s="31" t="s">
        <v>58</v>
      </c>
      <c r="B88" s="38">
        <v>24437</v>
      </c>
      <c r="C88" s="38">
        <v>17457</v>
      </c>
      <c r="D88" s="38">
        <f>SUM(B88:C88)</f>
        <v>41894</v>
      </c>
    </row>
    <row r="89" spans="1:4" ht="15.75">
      <c r="A89" s="31" t="s">
        <v>59</v>
      </c>
      <c r="B89" s="38">
        <v>21321</v>
      </c>
      <c r="C89" s="38">
        <v>18949</v>
      </c>
      <c r="D89" s="38">
        <f>SUM(B89:C89)</f>
        <v>40270</v>
      </c>
    </row>
    <row r="90" spans="1:4" ht="15.75">
      <c r="A90" s="31" t="s">
        <v>60</v>
      </c>
      <c r="B90" s="38">
        <v>16779</v>
      </c>
      <c r="C90" s="38">
        <v>20223</v>
      </c>
      <c r="D90" s="38">
        <f>SUM(B90:C90)</f>
        <v>37002</v>
      </c>
    </row>
    <row r="91" spans="1:4" ht="15.75">
      <c r="A91" s="31" t="s">
        <v>61</v>
      </c>
      <c r="B91" s="38">
        <v>12519</v>
      </c>
      <c r="C91" s="38">
        <v>21454</v>
      </c>
      <c r="D91" s="38">
        <f>SUM(B91:C91)</f>
        <v>33973</v>
      </c>
    </row>
    <row r="92" spans="1:4" ht="15.75">
      <c r="A92" s="39" t="s">
        <v>3</v>
      </c>
      <c r="B92" s="38">
        <f>SUM(B88:B91)</f>
        <v>75056</v>
      </c>
      <c r="C92" s="38">
        <f>SUM(C88:C91)</f>
        <v>78083</v>
      </c>
      <c r="D92" s="38">
        <f>SUM(B92:C92)</f>
        <v>153139</v>
      </c>
    </row>
    <row r="93" spans="1:4" ht="15.75">
      <c r="A93" s="26"/>
      <c r="B93" s="28"/>
      <c r="C93" s="28"/>
      <c r="D93" s="28"/>
    </row>
    <row r="94" spans="1:4" ht="15.75">
      <c r="A94" s="29">
        <v>2005</v>
      </c>
      <c r="B94" s="30" t="s">
        <v>1</v>
      </c>
      <c r="C94" s="30" t="s">
        <v>2</v>
      </c>
      <c r="D94" s="30" t="s">
        <v>3</v>
      </c>
    </row>
    <row r="95" spans="1:4" ht="15.75">
      <c r="A95" s="31" t="s">
        <v>62</v>
      </c>
      <c r="B95" s="38">
        <v>25663</v>
      </c>
      <c r="C95" s="38">
        <v>15715</v>
      </c>
      <c r="D95" s="38">
        <f>SUM(B95:C95)</f>
        <v>41378</v>
      </c>
    </row>
    <row r="96" spans="1:4" ht="15.75">
      <c r="A96" s="31" t="s">
        <v>63</v>
      </c>
      <c r="B96" s="38">
        <v>23225</v>
      </c>
      <c r="C96" s="38">
        <v>18084</v>
      </c>
      <c r="D96" s="38">
        <f>SUM(B96:C96)</f>
        <v>41309</v>
      </c>
    </row>
    <row r="97" spans="1:4" ht="15.75">
      <c r="A97" s="31" t="s">
        <v>64</v>
      </c>
      <c r="B97" s="38">
        <v>16571</v>
      </c>
      <c r="C97" s="38">
        <v>22291</v>
      </c>
      <c r="D97" s="38">
        <f>SUM(B97:C97)</f>
        <v>38862</v>
      </c>
    </row>
    <row r="98" spans="1:4" ht="15.75">
      <c r="A98" s="31" t="s">
        <v>65</v>
      </c>
      <c r="B98" s="38">
        <v>14547</v>
      </c>
      <c r="C98" s="38">
        <v>24612</v>
      </c>
      <c r="D98" s="38">
        <f>SUM(B98:C98)</f>
        <v>39159</v>
      </c>
    </row>
    <row r="99" spans="1:4" ht="15.75">
      <c r="A99" s="39" t="s">
        <v>3</v>
      </c>
      <c r="B99" s="38">
        <f>SUM(B95:B98)</f>
        <v>80006</v>
      </c>
      <c r="C99" s="38">
        <f>SUM(C95:C98)</f>
        <v>80702</v>
      </c>
      <c r="D99" s="38">
        <f>SUM(B99:C99)</f>
        <v>160708</v>
      </c>
    </row>
    <row r="100" spans="1:4" ht="15.75">
      <c r="A100" s="40"/>
      <c r="B100" s="31"/>
      <c r="C100" s="31"/>
      <c r="D100" s="31"/>
    </row>
    <row r="101" spans="1:4" ht="15.75">
      <c r="A101" s="29">
        <v>2004</v>
      </c>
      <c r="B101" s="30" t="s">
        <v>1</v>
      </c>
      <c r="C101" s="30" t="s">
        <v>2</v>
      </c>
      <c r="D101" s="30" t="s">
        <v>3</v>
      </c>
    </row>
    <row r="102" spans="1:4" ht="15.75">
      <c r="A102" s="41" t="s">
        <v>66</v>
      </c>
      <c r="B102" s="42">
        <v>24320</v>
      </c>
      <c r="C102" s="42">
        <v>15046</v>
      </c>
      <c r="D102" s="38">
        <f>SUM(B102:C102)</f>
        <v>39366</v>
      </c>
    </row>
    <row r="103" spans="1:4" ht="15.75">
      <c r="A103" s="31" t="s">
        <v>67</v>
      </c>
      <c r="B103" s="38">
        <v>22737</v>
      </c>
      <c r="C103" s="38">
        <v>17530</v>
      </c>
      <c r="D103" s="38">
        <f>SUM(B103:C103)</f>
        <v>40267</v>
      </c>
    </row>
    <row r="104" spans="1:4" ht="15.75">
      <c r="A104" s="31" t="s">
        <v>68</v>
      </c>
      <c r="B104" s="38">
        <v>15957</v>
      </c>
      <c r="C104" s="38">
        <v>21705</v>
      </c>
      <c r="D104" s="38">
        <f>SUM(B104:C104)</f>
        <v>37662</v>
      </c>
    </row>
    <row r="105" spans="1:4" ht="15.75">
      <c r="A105" s="31" t="s">
        <v>69</v>
      </c>
      <c r="B105" s="38">
        <v>13796</v>
      </c>
      <c r="C105" s="38">
        <v>23614</v>
      </c>
      <c r="D105" s="38">
        <f>SUM(B105:C105)</f>
        <v>37410</v>
      </c>
    </row>
    <row r="106" spans="1:4" ht="15.75">
      <c r="A106" s="39" t="s">
        <v>3</v>
      </c>
      <c r="B106" s="38">
        <f>SUM(B102:B105)</f>
        <v>76810</v>
      </c>
      <c r="C106" s="38">
        <f>SUM(C102:C105)</f>
        <v>77895</v>
      </c>
      <c r="D106" s="38">
        <f>SUM(B106:C106)</f>
        <v>154705</v>
      </c>
    </row>
    <row r="107" spans="1:4" ht="15.75">
      <c r="A107" s="36"/>
      <c r="B107" s="34"/>
      <c r="C107" s="34"/>
      <c r="D107" s="34"/>
    </row>
    <row r="108" spans="1:4" ht="15.75">
      <c r="A108" s="29">
        <v>2003</v>
      </c>
      <c r="B108" s="30" t="s">
        <v>1</v>
      </c>
      <c r="C108" s="30" t="s">
        <v>2</v>
      </c>
      <c r="D108" s="30" t="s">
        <v>3</v>
      </c>
    </row>
    <row r="109" spans="1:4" ht="15.75">
      <c r="A109" s="41" t="s">
        <v>70</v>
      </c>
      <c r="B109" s="42">
        <v>25453</v>
      </c>
      <c r="C109" s="42">
        <v>14978</v>
      </c>
      <c r="D109" s="38">
        <f>SUM(B109:C109)</f>
        <v>40431</v>
      </c>
    </row>
    <row r="110" spans="1:4" ht="15.75">
      <c r="A110" s="31" t="s">
        <v>71</v>
      </c>
      <c r="B110" s="38">
        <v>23721</v>
      </c>
      <c r="C110" s="38">
        <v>18404</v>
      </c>
      <c r="D110" s="38">
        <f>SUM(B110:C110)</f>
        <v>42125</v>
      </c>
    </row>
    <row r="111" spans="1:4" ht="15.75">
      <c r="A111" s="31" t="s">
        <v>72</v>
      </c>
      <c r="B111" s="38">
        <v>16345</v>
      </c>
      <c r="C111" s="38">
        <v>22578</v>
      </c>
      <c r="D111" s="38">
        <f>SUM(B111:C111)</f>
        <v>38923</v>
      </c>
    </row>
    <row r="112" spans="1:4" ht="15.75">
      <c r="A112" s="31" t="s">
        <v>73</v>
      </c>
      <c r="B112" s="38">
        <v>14490</v>
      </c>
      <c r="C112" s="38">
        <v>24030</v>
      </c>
      <c r="D112" s="38">
        <f>SUM(B112:C112)</f>
        <v>38520</v>
      </c>
    </row>
    <row r="113" spans="1:4" ht="15.75">
      <c r="A113" s="43" t="s">
        <v>3</v>
      </c>
      <c r="B113" s="44">
        <f>SUM(B109:B112)</f>
        <v>80009</v>
      </c>
      <c r="C113" s="44">
        <f>SUM(C109:C112)</f>
        <v>79990</v>
      </c>
      <c r="D113" s="44">
        <f>SUM(B113:C113)</f>
        <v>159999</v>
      </c>
    </row>
    <row r="114" spans="1:4" ht="15.75">
      <c r="A114" s="36"/>
      <c r="B114" s="34"/>
      <c r="C114" s="34"/>
      <c r="D114" s="34"/>
    </row>
    <row r="115" spans="1:4" ht="15.75">
      <c r="A115" s="45"/>
      <c r="B115" s="46"/>
      <c r="C115" s="46"/>
      <c r="D115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 xr3:uid="{842E5F09-E766-5B8D-85AF-A39847EA96FD}">
      <selection activeCell="L18" sqref="L18"/>
    </sheetView>
  </sheetViews>
  <sheetFormatPr defaultRowHeight="15"/>
  <cols>
    <col min="1" max="1" width="33.7109375" customWidth="1"/>
    <col min="2" max="2" width="25.28515625" customWidth="1"/>
    <col min="3" max="3" width="18" customWidth="1"/>
    <col min="4" max="4" width="18.28515625" customWidth="1"/>
  </cols>
  <sheetData>
    <row r="1" spans="1:4" ht="15.75">
      <c r="A1" s="164"/>
      <c r="B1" s="155" t="s">
        <v>12</v>
      </c>
      <c r="C1" s="164"/>
      <c r="D1" s="164"/>
    </row>
    <row r="2" spans="1:4" ht="15.75">
      <c r="A2" s="154"/>
      <c r="B2" s="161" t="s">
        <v>74</v>
      </c>
      <c r="C2" s="159"/>
      <c r="D2" s="159"/>
    </row>
    <row r="3" spans="1:4" ht="15.75">
      <c r="A3" s="154"/>
      <c r="B3" s="155" t="s">
        <v>1</v>
      </c>
      <c r="C3" s="155" t="s">
        <v>2</v>
      </c>
      <c r="D3" s="155" t="s">
        <v>3</v>
      </c>
    </row>
    <row r="4" spans="1:4" ht="15.75">
      <c r="A4" s="156">
        <v>2017</v>
      </c>
      <c r="B4" s="193"/>
      <c r="C4" s="159"/>
      <c r="D4" s="159"/>
    </row>
    <row r="5" spans="1:4" ht="15.75">
      <c r="A5" s="159" t="s">
        <v>75</v>
      </c>
      <c r="B5" s="205">
        <v>31518</v>
      </c>
      <c r="C5" s="204">
        <v>17914</v>
      </c>
      <c r="D5" s="204">
        <f>SUM(B5:C5)</f>
        <v>49432</v>
      </c>
    </row>
    <row r="6" spans="1:4" ht="15.75">
      <c r="A6" s="159" t="s">
        <v>76</v>
      </c>
      <c r="B6" s="205">
        <v>23863</v>
      </c>
      <c r="C6" s="204">
        <v>18542</v>
      </c>
      <c r="D6" s="204">
        <f>SUM(B6:C6)</f>
        <v>42405</v>
      </c>
    </row>
    <row r="7" spans="1:4" ht="15.75">
      <c r="A7" s="159" t="s">
        <v>77</v>
      </c>
      <c r="B7" s="205">
        <v>17815</v>
      </c>
      <c r="C7" s="204">
        <v>21711</v>
      </c>
      <c r="D7" s="204">
        <f>SUM(B7:C7)</f>
        <v>39526</v>
      </c>
    </row>
    <row r="8" spans="1:4" ht="15.75">
      <c r="A8" s="159" t="s">
        <v>78</v>
      </c>
      <c r="B8" s="205">
        <v>17505</v>
      </c>
      <c r="C8" s="204">
        <v>28163</v>
      </c>
      <c r="D8" s="204">
        <f>SUM(B8:C8)</f>
        <v>45668</v>
      </c>
    </row>
    <row r="9" spans="1:4" ht="15.75">
      <c r="A9" s="162" t="s">
        <v>3</v>
      </c>
      <c r="B9" s="205">
        <f>SUM(B5:B8)</f>
        <v>90701</v>
      </c>
      <c r="C9" s="204">
        <f>SUM(C5:C8)</f>
        <v>86330</v>
      </c>
      <c r="D9" s="204">
        <f>SUM(D5:D8)</f>
        <v>177031</v>
      </c>
    </row>
    <row r="10" spans="1:4" ht="15.75">
      <c r="A10" s="154"/>
      <c r="B10" s="155" t="s">
        <v>1</v>
      </c>
      <c r="C10" s="155" t="s">
        <v>2</v>
      </c>
      <c r="D10" s="155" t="s">
        <v>3</v>
      </c>
    </row>
    <row r="11" spans="1:4" ht="15.75">
      <c r="A11" s="156">
        <v>2016</v>
      </c>
      <c r="B11" s="157"/>
      <c r="C11" s="157"/>
      <c r="D11" s="157"/>
    </row>
    <row r="12" spans="1:4" ht="15.75">
      <c r="A12" s="158" t="s">
        <v>79</v>
      </c>
      <c r="B12" s="163">
        <v>31391</v>
      </c>
      <c r="C12" s="163">
        <v>18087</v>
      </c>
      <c r="D12" s="157">
        <f>C12+B12</f>
        <v>49478</v>
      </c>
    </row>
    <row r="13" spans="1:4" ht="15.75">
      <c r="A13" s="159" t="s">
        <v>80</v>
      </c>
      <c r="B13" s="163">
        <v>23494</v>
      </c>
      <c r="C13" s="163">
        <v>19140</v>
      </c>
      <c r="D13" s="157">
        <f>C13+B13</f>
        <v>42634</v>
      </c>
    </row>
    <row r="14" spans="1:4" ht="15.75">
      <c r="A14" s="159" t="s">
        <v>81</v>
      </c>
      <c r="B14" s="163">
        <v>17009</v>
      </c>
      <c r="C14" s="163">
        <v>21954</v>
      </c>
      <c r="D14" s="157">
        <f>C14+B14</f>
        <v>38963</v>
      </c>
    </row>
    <row r="15" spans="1:4" ht="15.75">
      <c r="A15" s="159" t="s">
        <v>82</v>
      </c>
      <c r="B15" s="163">
        <v>16163</v>
      </c>
      <c r="C15" s="163">
        <v>25577</v>
      </c>
      <c r="D15" s="157">
        <f>SUM(B15:C15)</f>
        <v>41740</v>
      </c>
    </row>
    <row r="16" spans="1:4" ht="15.75">
      <c r="A16" s="162" t="s">
        <v>3</v>
      </c>
      <c r="B16" s="157">
        <f>SUM(B12:B15)</f>
        <v>88057</v>
      </c>
      <c r="C16" s="157">
        <f>SUM(C12:C15)</f>
        <v>84758</v>
      </c>
      <c r="D16" s="157">
        <f>SUM(B16:C16)</f>
        <v>172815</v>
      </c>
    </row>
    <row r="17" spans="1:4" ht="15.75">
      <c r="A17" s="156">
        <v>2015</v>
      </c>
      <c r="B17" s="155" t="s">
        <v>1</v>
      </c>
      <c r="C17" s="155" t="s">
        <v>2</v>
      </c>
      <c r="D17" s="155" t="s">
        <v>3</v>
      </c>
    </row>
    <row r="18" spans="1:4" ht="15.75">
      <c r="A18" s="158" t="s">
        <v>83</v>
      </c>
      <c r="B18" s="157">
        <v>30465</v>
      </c>
      <c r="C18" s="157">
        <v>16875</v>
      </c>
      <c r="D18" s="157">
        <f>C18+B18</f>
        <v>47340</v>
      </c>
    </row>
    <row r="19" spans="1:4" ht="15.75">
      <c r="A19" s="159" t="s">
        <v>84</v>
      </c>
      <c r="B19" s="157">
        <v>21671</v>
      </c>
      <c r="C19" s="157">
        <v>17368</v>
      </c>
      <c r="D19" s="157">
        <f>C19+B19</f>
        <v>39039</v>
      </c>
    </row>
    <row r="20" spans="1:4" ht="15.75">
      <c r="A20" s="159" t="s">
        <v>85</v>
      </c>
      <c r="B20" s="157">
        <v>16519</v>
      </c>
      <c r="C20" s="157">
        <v>22720</v>
      </c>
      <c r="D20" s="157">
        <f>C20+B20</f>
        <v>39239</v>
      </c>
    </row>
    <row r="21" spans="1:4" ht="15.75">
      <c r="A21" s="159" t="s">
        <v>86</v>
      </c>
      <c r="B21" s="157">
        <v>12246</v>
      </c>
      <c r="C21" s="157">
        <v>21703</v>
      </c>
      <c r="D21" s="157">
        <f>C21+B21</f>
        <v>33949</v>
      </c>
    </row>
    <row r="22" spans="1:4" ht="15.75">
      <c r="A22" s="162" t="s">
        <v>3</v>
      </c>
      <c r="B22" s="157">
        <f>SUM(B18:B21)</f>
        <v>80901</v>
      </c>
      <c r="C22" s="157">
        <f>SUM(C18:C21)</f>
        <v>78666</v>
      </c>
      <c r="D22" s="157">
        <f>SUM(B22:C22)</f>
        <v>159567</v>
      </c>
    </row>
    <row r="23" spans="1:4" ht="15.75">
      <c r="A23" s="162"/>
      <c r="B23" s="157"/>
      <c r="C23" s="157"/>
      <c r="D23" s="157"/>
    </row>
    <row r="24" spans="1:4" ht="15.75">
      <c r="A24" s="156">
        <v>2014</v>
      </c>
      <c r="B24" s="155" t="s">
        <v>1</v>
      </c>
      <c r="C24" s="155" t="s">
        <v>2</v>
      </c>
      <c r="D24" s="155" t="s">
        <v>3</v>
      </c>
    </row>
    <row r="25" spans="1:4" ht="15.75">
      <c r="A25" s="159" t="s">
        <v>87</v>
      </c>
      <c r="B25" s="157">
        <v>28014</v>
      </c>
      <c r="C25" s="157">
        <v>14627</v>
      </c>
      <c r="D25" s="157">
        <f>C25+B25</f>
        <v>42641</v>
      </c>
    </row>
    <row r="26" spans="1:4" ht="15.75">
      <c r="A26" s="159" t="s">
        <v>88</v>
      </c>
      <c r="B26" s="157">
        <v>23006</v>
      </c>
      <c r="C26" s="157">
        <v>17121</v>
      </c>
      <c r="D26" s="157">
        <f>C26+B26</f>
        <v>40127</v>
      </c>
    </row>
    <row r="27" spans="1:4" ht="15.75">
      <c r="A27" s="159" t="s">
        <v>89</v>
      </c>
      <c r="B27" s="157">
        <v>16243</v>
      </c>
      <c r="C27" s="157">
        <v>21272</v>
      </c>
      <c r="D27" s="157">
        <f>C27+B27</f>
        <v>37515</v>
      </c>
    </row>
    <row r="28" spans="1:4" ht="15.75">
      <c r="A28" s="159" t="s">
        <v>90</v>
      </c>
      <c r="B28" s="157">
        <v>14538</v>
      </c>
      <c r="C28" s="157">
        <v>24854</v>
      </c>
      <c r="D28" s="157">
        <f>C28+B28</f>
        <v>39392</v>
      </c>
    </row>
    <row r="29" spans="1:4" ht="15.75">
      <c r="A29" s="162" t="s">
        <v>3</v>
      </c>
      <c r="B29" s="157">
        <f>SUM(B25:B28)</f>
        <v>81801</v>
      </c>
      <c r="C29" s="157">
        <f>SUM(C25:C28)</f>
        <v>77874</v>
      </c>
      <c r="D29" s="157">
        <f>SUM(B29:C29)</f>
        <v>159675</v>
      </c>
    </row>
    <row r="30" spans="1:4" ht="15.75">
      <c r="A30" s="162"/>
      <c r="B30" s="161"/>
      <c r="C30" s="159"/>
      <c r="D30" s="159"/>
    </row>
    <row r="31" spans="1:4" ht="15.75">
      <c r="A31" s="156">
        <v>2013</v>
      </c>
      <c r="B31" s="155" t="s">
        <v>1</v>
      </c>
      <c r="C31" s="155" t="s">
        <v>2</v>
      </c>
      <c r="D31" s="155" t="s">
        <v>3</v>
      </c>
    </row>
    <row r="32" spans="1:4" ht="15.75">
      <c r="A32" s="159" t="s">
        <v>91</v>
      </c>
      <c r="B32" s="157">
        <v>29902</v>
      </c>
      <c r="C32" s="157">
        <v>16308</v>
      </c>
      <c r="D32" s="157">
        <f>C32+B32</f>
        <v>46210</v>
      </c>
    </row>
    <row r="33" spans="1:11" ht="15.75">
      <c r="A33" s="159" t="s">
        <v>92</v>
      </c>
      <c r="B33" s="157">
        <v>23432</v>
      </c>
      <c r="C33" s="157">
        <v>18859</v>
      </c>
      <c r="D33" s="157">
        <f>C33+B33</f>
        <v>42291</v>
      </c>
    </row>
    <row r="34" spans="1:11" ht="15.75">
      <c r="A34" s="159" t="s">
        <v>93</v>
      </c>
      <c r="B34" s="157">
        <v>16792</v>
      </c>
      <c r="C34" s="157">
        <v>23010</v>
      </c>
      <c r="D34" s="157">
        <f>C34+B34</f>
        <v>39802</v>
      </c>
    </row>
    <row r="35" spans="1:11" ht="15.75">
      <c r="A35" s="159" t="s">
        <v>94</v>
      </c>
      <c r="B35" s="157">
        <v>13092</v>
      </c>
      <c r="C35" s="157">
        <v>24013</v>
      </c>
      <c r="D35" s="157">
        <f>C35+B35</f>
        <v>37105</v>
      </c>
    </row>
    <row r="36" spans="1:11" ht="15.75">
      <c r="A36" s="162" t="s">
        <v>3</v>
      </c>
      <c r="B36" s="157">
        <f>SUM(B32:B35)</f>
        <v>83218</v>
      </c>
      <c r="C36" s="157">
        <f>SUM(C32:C35)</f>
        <v>82190</v>
      </c>
      <c r="D36" s="157">
        <f>SUM(B36:C36)</f>
        <v>165408</v>
      </c>
    </row>
    <row r="37" spans="1:11" ht="15.75">
      <c r="A37" s="162"/>
      <c r="B37" s="159"/>
      <c r="C37" s="159"/>
      <c r="D37" s="159"/>
    </row>
    <row r="38" spans="1:11" ht="15.75">
      <c r="A38" s="156">
        <v>2012</v>
      </c>
      <c r="B38" s="155" t="s">
        <v>1</v>
      </c>
      <c r="C38" s="155" t="s">
        <v>2</v>
      </c>
      <c r="D38" s="155" t="s">
        <v>3</v>
      </c>
      <c r="H38" s="55"/>
      <c r="I38" s="56"/>
      <c r="J38" s="56"/>
      <c r="K38" s="56"/>
    </row>
    <row r="39" spans="1:11" ht="15.75">
      <c r="A39" s="159" t="s">
        <v>95</v>
      </c>
      <c r="B39" s="157">
        <v>29902</v>
      </c>
      <c r="C39" s="157">
        <v>16734</v>
      </c>
      <c r="D39" s="157">
        <f>C39+B39</f>
        <v>46636</v>
      </c>
      <c r="H39" s="153"/>
      <c r="I39" s="46"/>
      <c r="J39" s="46"/>
      <c r="K39" s="46"/>
    </row>
    <row r="40" spans="1:11" ht="15.75">
      <c r="A40" s="159" t="s">
        <v>96</v>
      </c>
      <c r="B40" s="157">
        <v>23926</v>
      </c>
      <c r="C40" s="157">
        <v>18136</v>
      </c>
      <c r="D40" s="157">
        <f>C40+B40</f>
        <v>42062</v>
      </c>
      <c r="H40" s="34"/>
      <c r="I40" s="46"/>
      <c r="J40" s="46"/>
      <c r="K40" s="46"/>
    </row>
    <row r="41" spans="1:11" ht="15.75">
      <c r="A41" s="159" t="s">
        <v>97</v>
      </c>
      <c r="B41" s="157">
        <v>17393</v>
      </c>
      <c r="C41" s="157">
        <v>22142</v>
      </c>
      <c r="D41" s="157">
        <f>C41+B41</f>
        <v>39535</v>
      </c>
      <c r="H41" s="34"/>
      <c r="I41" s="46"/>
      <c r="J41" s="46"/>
      <c r="K41" s="46"/>
    </row>
    <row r="42" spans="1:11" ht="15.75">
      <c r="A42" s="159" t="s">
        <v>98</v>
      </c>
      <c r="B42" s="157">
        <v>13572</v>
      </c>
      <c r="C42" s="157">
        <v>23362</v>
      </c>
      <c r="D42" s="157">
        <f>C42+B42</f>
        <v>36934</v>
      </c>
      <c r="H42" s="34"/>
      <c r="I42" s="46"/>
      <c r="J42" s="46"/>
      <c r="K42" s="46"/>
    </row>
    <row r="43" spans="1:11" ht="15.75">
      <c r="A43" s="162" t="s">
        <v>3</v>
      </c>
      <c r="B43" s="157">
        <f>SUM(B39:B42)</f>
        <v>84793</v>
      </c>
      <c r="C43" s="157">
        <f>SUM(C39:C42)</f>
        <v>80374</v>
      </c>
      <c r="D43" s="157">
        <f>SUM(B43:C43)</f>
        <v>165167</v>
      </c>
      <c r="H43" s="45"/>
      <c r="I43" s="46"/>
      <c r="J43" s="46"/>
      <c r="K43" s="46"/>
    </row>
    <row r="44" spans="1:11" ht="15.75">
      <c r="A44" s="162"/>
      <c r="B44" s="159"/>
      <c r="C44" s="159"/>
      <c r="D44" s="159"/>
    </row>
    <row r="45" spans="1:11" ht="15.75">
      <c r="A45" s="156">
        <v>2011</v>
      </c>
      <c r="B45" s="155" t="s">
        <v>1</v>
      </c>
      <c r="C45" s="155" t="s">
        <v>2</v>
      </c>
      <c r="D45" s="155" t="s">
        <v>3</v>
      </c>
    </row>
    <row r="46" spans="1:11" ht="15.75">
      <c r="A46" s="159" t="s">
        <v>99</v>
      </c>
      <c r="B46" s="157">
        <v>29286</v>
      </c>
      <c r="C46" s="157">
        <v>16781</v>
      </c>
      <c r="D46" s="157">
        <f>SUM(B46:C46)</f>
        <v>46067</v>
      </c>
    </row>
    <row r="47" spans="1:11" ht="15.75">
      <c r="A47" s="159" t="s">
        <v>100</v>
      </c>
      <c r="B47" s="157">
        <v>20882</v>
      </c>
      <c r="C47" s="157">
        <v>15984</v>
      </c>
      <c r="D47" s="157">
        <f>SUM(B47:C47)</f>
        <v>36866</v>
      </c>
    </row>
    <row r="48" spans="1:11" ht="15.75">
      <c r="A48" s="159" t="s">
        <v>101</v>
      </c>
      <c r="B48" s="157">
        <v>15823</v>
      </c>
      <c r="C48" s="157">
        <v>20570</v>
      </c>
      <c r="D48" s="157">
        <f>SUM(B48:C48)</f>
        <v>36393</v>
      </c>
    </row>
    <row r="49" spans="1:4" ht="15.75">
      <c r="A49" s="159" t="s">
        <v>102</v>
      </c>
      <c r="B49" s="157">
        <v>13988</v>
      </c>
      <c r="C49" s="157">
        <v>23305</v>
      </c>
      <c r="D49" s="157">
        <f>SUM(B49:C49)</f>
        <v>37293</v>
      </c>
    </row>
    <row r="50" spans="1:4" ht="15.75">
      <c r="A50" s="162" t="s">
        <v>3</v>
      </c>
      <c r="B50" s="157">
        <f>SUM(B46:B49)</f>
        <v>79979</v>
      </c>
      <c r="C50" s="157">
        <f>SUM(C46:C49)</f>
        <v>76640</v>
      </c>
      <c r="D50" s="157">
        <f>SUM(B50:C50)</f>
        <v>156619</v>
      </c>
    </row>
    <row r="51" spans="1:4" ht="15.75">
      <c r="A51" s="162"/>
      <c r="B51" s="159"/>
      <c r="C51" s="159"/>
      <c r="D51" s="159"/>
    </row>
    <row r="52" spans="1:4" ht="15.75">
      <c r="A52" s="156">
        <v>2010</v>
      </c>
      <c r="B52" s="155" t="s">
        <v>1</v>
      </c>
      <c r="C52" s="155" t="s">
        <v>2</v>
      </c>
      <c r="D52" s="155" t="s">
        <v>3</v>
      </c>
    </row>
    <row r="53" spans="1:4" ht="15.75">
      <c r="A53" s="159" t="s">
        <v>103</v>
      </c>
      <c r="B53" s="157">
        <v>28362</v>
      </c>
      <c r="C53" s="157">
        <v>17296</v>
      </c>
      <c r="D53" s="157">
        <f>SUM(B53:C53)</f>
        <v>45658</v>
      </c>
    </row>
    <row r="54" spans="1:4" ht="15.75">
      <c r="A54" s="159" t="s">
        <v>104</v>
      </c>
      <c r="B54" s="157">
        <v>23207</v>
      </c>
      <c r="C54" s="157">
        <v>18182</v>
      </c>
      <c r="D54" s="157">
        <f>SUM(B54:C54)</f>
        <v>41389</v>
      </c>
    </row>
    <row r="55" spans="1:4" ht="15.75">
      <c r="A55" s="159" t="s">
        <v>105</v>
      </c>
      <c r="B55" s="157">
        <v>16566</v>
      </c>
      <c r="C55" s="157">
        <v>21435</v>
      </c>
      <c r="D55" s="157">
        <f>SUM(B55:C55)</f>
        <v>38001</v>
      </c>
    </row>
    <row r="56" spans="1:4" ht="15.75">
      <c r="A56" s="159" t="s">
        <v>106</v>
      </c>
      <c r="B56" s="157">
        <v>17225</v>
      </c>
      <c r="C56" s="157">
        <v>25405</v>
      </c>
      <c r="D56" s="157">
        <f>SUM(B56:C56)</f>
        <v>42630</v>
      </c>
    </row>
    <row r="57" spans="1:4" ht="15.75">
      <c r="A57" s="162" t="s">
        <v>3</v>
      </c>
      <c r="B57" s="157">
        <f>SUM(B53:B56)</f>
        <v>85360</v>
      </c>
      <c r="C57" s="157">
        <f>SUM(C53:C56)</f>
        <v>82318</v>
      </c>
      <c r="D57" s="157">
        <f>SUM(B57:C57)</f>
        <v>167678</v>
      </c>
    </row>
    <row r="58" spans="1:4" ht="15.75">
      <c r="A58" s="162"/>
      <c r="B58" s="159"/>
      <c r="C58" s="159"/>
      <c r="D58" s="159"/>
    </row>
    <row r="59" spans="1:4" ht="15.75">
      <c r="A59" s="162"/>
      <c r="B59" s="159"/>
      <c r="C59" s="159"/>
      <c r="D59" s="159"/>
    </row>
    <row r="60" spans="1:4" ht="15.75">
      <c r="A60" s="156">
        <v>2009</v>
      </c>
      <c r="B60" s="155" t="s">
        <v>1</v>
      </c>
      <c r="C60" s="155" t="s">
        <v>2</v>
      </c>
      <c r="D60" s="155" t="s">
        <v>3</v>
      </c>
    </row>
    <row r="61" spans="1:4" ht="15.75">
      <c r="A61" s="159" t="s">
        <v>107</v>
      </c>
      <c r="B61" s="157">
        <v>27500</v>
      </c>
      <c r="C61" s="157">
        <v>17307</v>
      </c>
      <c r="D61" s="157">
        <f>SUM(B61:C61)</f>
        <v>44807</v>
      </c>
    </row>
    <row r="62" spans="1:4" ht="15.75">
      <c r="A62" s="159" t="s">
        <v>108</v>
      </c>
      <c r="B62" s="157">
        <v>21798</v>
      </c>
      <c r="C62" s="157">
        <v>16653</v>
      </c>
      <c r="D62" s="157">
        <f>SUM(B62:C62)</f>
        <v>38451</v>
      </c>
    </row>
    <row r="63" spans="1:4" ht="15.75">
      <c r="A63" s="159" t="s">
        <v>109</v>
      </c>
      <c r="B63" s="157">
        <v>18571</v>
      </c>
      <c r="C63" s="157">
        <v>23144</v>
      </c>
      <c r="D63" s="157">
        <f>SUM(B63:C63)</f>
        <v>41715</v>
      </c>
    </row>
    <row r="64" spans="1:4" ht="15.75">
      <c r="A64" s="159" t="s">
        <v>110</v>
      </c>
      <c r="B64" s="157">
        <v>15703</v>
      </c>
      <c r="C64" s="157">
        <v>25349</v>
      </c>
      <c r="D64" s="157">
        <f>SUM(B64:C64)</f>
        <v>41052</v>
      </c>
    </row>
    <row r="65" spans="1:4" ht="15.75">
      <c r="A65" s="162" t="s">
        <v>3</v>
      </c>
      <c r="B65" s="157">
        <f>SUM(B61:B64)</f>
        <v>83572</v>
      </c>
      <c r="C65" s="157">
        <f>SUM(C61:C64)</f>
        <v>82453</v>
      </c>
      <c r="D65" s="157">
        <f>SUM(B65:C65)</f>
        <v>166025</v>
      </c>
    </row>
    <row r="66" spans="1:4" ht="15.75">
      <c r="A66" s="162"/>
      <c r="B66" s="159"/>
      <c r="C66" s="159"/>
      <c r="D66" s="159"/>
    </row>
    <row r="67" spans="1:4" ht="15.75">
      <c r="A67" s="156">
        <v>2008</v>
      </c>
      <c r="B67" s="155" t="s">
        <v>1</v>
      </c>
      <c r="C67" s="155" t="s">
        <v>2</v>
      </c>
      <c r="D67" s="155" t="s">
        <v>3</v>
      </c>
    </row>
    <row r="68" spans="1:4" ht="15.75">
      <c r="A68" s="159" t="s">
        <v>111</v>
      </c>
      <c r="B68" s="157">
        <v>30056</v>
      </c>
      <c r="C68" s="157">
        <v>18310</v>
      </c>
      <c r="D68" s="157">
        <f>SUM(B68:C68)</f>
        <v>48366</v>
      </c>
    </row>
    <row r="69" spans="1:4" ht="15.75">
      <c r="A69" s="159" t="s">
        <v>112</v>
      </c>
      <c r="B69" s="157">
        <v>24207</v>
      </c>
      <c r="C69" s="157">
        <v>18155</v>
      </c>
      <c r="D69" s="157">
        <f>SUM(B69:C69)</f>
        <v>42362</v>
      </c>
    </row>
    <row r="70" spans="1:4" ht="15.75">
      <c r="A70" s="159" t="s">
        <v>113</v>
      </c>
      <c r="B70" s="157">
        <v>16868</v>
      </c>
      <c r="C70" s="157">
        <v>20968</v>
      </c>
      <c r="D70" s="157">
        <f>SUM(B70:C70)</f>
        <v>37836</v>
      </c>
    </row>
    <row r="71" spans="1:4" ht="15.75">
      <c r="A71" s="159" t="s">
        <v>114</v>
      </c>
      <c r="B71" s="157">
        <v>16870</v>
      </c>
      <c r="C71" s="157">
        <v>24928</v>
      </c>
      <c r="D71" s="157">
        <f>SUM(B71:C71)</f>
        <v>41798</v>
      </c>
    </row>
    <row r="72" spans="1:4" ht="15.75">
      <c r="A72" s="162" t="s">
        <v>3</v>
      </c>
      <c r="B72" s="157">
        <f>SUM(B68:B71)</f>
        <v>88001</v>
      </c>
      <c r="C72" s="157">
        <f>SUM(C68:C71)</f>
        <v>82361</v>
      </c>
      <c r="D72" s="157">
        <f>SUM(B72:C72)</f>
        <v>170362</v>
      </c>
    </row>
    <row r="73" spans="1:4" ht="15.75">
      <c r="A73" s="162"/>
      <c r="B73" s="159"/>
      <c r="C73" s="159"/>
      <c r="D73" s="159"/>
    </row>
    <row r="74" spans="1:4" ht="15.75">
      <c r="A74" s="156">
        <v>2007</v>
      </c>
      <c r="B74" s="155" t="s">
        <v>1</v>
      </c>
      <c r="C74" s="155" t="s">
        <v>2</v>
      </c>
      <c r="D74" s="155" t="s">
        <v>3</v>
      </c>
    </row>
    <row r="75" spans="1:4" ht="15.75">
      <c r="A75" s="159" t="s">
        <v>115</v>
      </c>
      <c r="B75" s="157">
        <v>16096</v>
      </c>
      <c r="C75" s="157">
        <v>8361</v>
      </c>
      <c r="D75" s="157">
        <f>SUM(B75:C75)</f>
        <v>24457</v>
      </c>
    </row>
    <row r="76" spans="1:4" ht="15.75">
      <c r="A76" s="159" t="s">
        <v>116</v>
      </c>
      <c r="B76" s="157">
        <v>26032</v>
      </c>
      <c r="C76" s="157">
        <v>17586</v>
      </c>
      <c r="D76" s="157">
        <f>SUM(B76:C76)</f>
        <v>43618</v>
      </c>
    </row>
    <row r="77" spans="1:4" ht="15.75">
      <c r="A77" s="159" t="s">
        <v>117</v>
      </c>
      <c r="B77" s="157">
        <v>20639</v>
      </c>
      <c r="C77" s="157">
        <v>22236</v>
      </c>
      <c r="D77" s="157">
        <f>SUM(B77:C77)</f>
        <v>42875</v>
      </c>
    </row>
    <row r="78" spans="1:4" ht="15.75">
      <c r="A78" s="159" t="s">
        <v>118</v>
      </c>
      <c r="B78" s="157">
        <v>16188</v>
      </c>
      <c r="C78" s="157">
        <v>22690</v>
      </c>
      <c r="D78" s="157">
        <f>SUM(B78:C78)</f>
        <v>38878</v>
      </c>
    </row>
    <row r="79" spans="1:4" ht="15.75">
      <c r="A79" s="162" t="s">
        <v>3</v>
      </c>
      <c r="B79" s="157">
        <f>SUM(B75:B78)</f>
        <v>78955</v>
      </c>
      <c r="C79" s="157">
        <f>SUM(C75:C78)</f>
        <v>70873</v>
      </c>
      <c r="D79" s="157">
        <f>SUM(B79:C79)</f>
        <v>149828</v>
      </c>
    </row>
    <row r="80" spans="1:4" ht="15.75">
      <c r="A80" s="162"/>
      <c r="B80" s="159"/>
      <c r="C80" s="159"/>
      <c r="D80" s="159"/>
    </row>
    <row r="81" spans="1:4" ht="15.75">
      <c r="A81" s="156">
        <v>2006</v>
      </c>
      <c r="B81" s="155" t="s">
        <v>1</v>
      </c>
      <c r="C81" s="155" t="s">
        <v>2</v>
      </c>
      <c r="D81" s="155" t="s">
        <v>3</v>
      </c>
    </row>
    <row r="82" spans="1:4" ht="15.75">
      <c r="A82" s="159" t="s">
        <v>119</v>
      </c>
      <c r="B82" s="157">
        <v>24274</v>
      </c>
      <c r="C82" s="157">
        <v>15393</v>
      </c>
      <c r="D82" s="157">
        <f>SUM(B82:C82)</f>
        <v>39667</v>
      </c>
    </row>
    <row r="83" spans="1:4" ht="15.75">
      <c r="A83" s="159" t="s">
        <v>120</v>
      </c>
      <c r="B83" s="157">
        <v>19530</v>
      </c>
      <c r="C83" s="157">
        <v>15315</v>
      </c>
      <c r="D83" s="157">
        <f>SUM(B83:C83)</f>
        <v>34845</v>
      </c>
    </row>
    <row r="84" spans="1:4" ht="15.75">
      <c r="A84" s="159" t="s">
        <v>121</v>
      </c>
      <c r="B84" s="157">
        <v>15753</v>
      </c>
      <c r="C84" s="157">
        <v>18573</v>
      </c>
      <c r="D84" s="157">
        <f>SUM(B84:C84)</f>
        <v>34326</v>
      </c>
    </row>
    <row r="85" spans="1:4" ht="15.75">
      <c r="A85" s="159" t="s">
        <v>122</v>
      </c>
      <c r="B85" s="157">
        <v>14639</v>
      </c>
      <c r="C85" s="157">
        <v>22258</v>
      </c>
      <c r="D85" s="157">
        <f>SUM(B85:C85)</f>
        <v>36897</v>
      </c>
    </row>
    <row r="86" spans="1:4" ht="15.75">
      <c r="A86" s="162" t="s">
        <v>3</v>
      </c>
      <c r="B86" s="157">
        <f>SUM(B82:B85)</f>
        <v>74196</v>
      </c>
      <c r="C86" s="157">
        <f>SUM(C82:C85)</f>
        <v>71539</v>
      </c>
      <c r="D86" s="157">
        <f>SUM(B86:C86)</f>
        <v>145735</v>
      </c>
    </row>
    <row r="87" spans="1:4" ht="15.75">
      <c r="A87" s="162"/>
      <c r="B87" s="159"/>
      <c r="C87" s="159"/>
      <c r="D87" s="159"/>
    </row>
    <row r="88" spans="1:4" ht="15.75">
      <c r="A88" s="156">
        <v>2005</v>
      </c>
      <c r="B88" s="155" t="s">
        <v>1</v>
      </c>
      <c r="C88" s="155" t="s">
        <v>2</v>
      </c>
      <c r="D88" s="155" t="s">
        <v>3</v>
      </c>
    </row>
    <row r="89" spans="1:4" ht="15.75">
      <c r="A89" s="159" t="s">
        <v>123</v>
      </c>
      <c r="B89" s="157">
        <v>26892</v>
      </c>
      <c r="C89" s="157">
        <v>17503</v>
      </c>
      <c r="D89" s="157">
        <f>SUM(B89:C89)</f>
        <v>44395</v>
      </c>
    </row>
    <row r="90" spans="1:4" ht="15.75">
      <c r="A90" s="159" t="s">
        <v>124</v>
      </c>
      <c r="B90" s="157">
        <v>21771</v>
      </c>
      <c r="C90" s="157">
        <v>17045</v>
      </c>
      <c r="D90" s="157">
        <f>SUM(B90:C90)</f>
        <v>38816</v>
      </c>
    </row>
    <row r="91" spans="1:4" ht="15.75">
      <c r="A91" s="159" t="s">
        <v>125</v>
      </c>
      <c r="B91" s="157">
        <v>16348</v>
      </c>
      <c r="C91" s="157">
        <v>21420</v>
      </c>
      <c r="D91" s="157">
        <f>SUM(B91:C91)</f>
        <v>37768</v>
      </c>
    </row>
    <row r="92" spans="1:4" ht="15.75">
      <c r="A92" s="159" t="s">
        <v>126</v>
      </c>
      <c r="B92" s="157">
        <v>15427</v>
      </c>
      <c r="C92" s="157">
        <v>23991</v>
      </c>
      <c r="D92" s="157">
        <f>SUM(B92:C92)</f>
        <v>39418</v>
      </c>
    </row>
    <row r="93" spans="1:4" ht="15.75">
      <c r="A93" s="162" t="s">
        <v>3</v>
      </c>
      <c r="B93" s="157">
        <f>SUM(B89:B92)</f>
        <v>80438</v>
      </c>
      <c r="C93" s="157">
        <f>SUM(C89:C92)</f>
        <v>79959</v>
      </c>
      <c r="D93" s="157">
        <f>SUM(B93:C93)</f>
        <v>160397</v>
      </c>
    </row>
    <row r="94" spans="1:4" ht="15.75">
      <c r="A94" s="162"/>
      <c r="B94" s="159"/>
      <c r="C94" s="159"/>
      <c r="D94" s="159"/>
    </row>
    <row r="95" spans="1:4" ht="15.75">
      <c r="A95" s="156">
        <v>2004</v>
      </c>
      <c r="B95" s="155" t="s">
        <v>1</v>
      </c>
      <c r="C95" s="155" t="s">
        <v>2</v>
      </c>
      <c r="D95" s="155" t="s">
        <v>3</v>
      </c>
    </row>
    <row r="96" spans="1:4" ht="15.75">
      <c r="A96" s="159" t="s">
        <v>127</v>
      </c>
      <c r="B96" s="157">
        <v>26442</v>
      </c>
      <c r="C96" s="157">
        <v>17066</v>
      </c>
      <c r="D96" s="157">
        <f>SUM(B96:C96)</f>
        <v>43508</v>
      </c>
    </row>
    <row r="97" spans="1:4" ht="15.75">
      <c r="A97" s="159" t="s">
        <v>128</v>
      </c>
      <c r="B97" s="157">
        <v>22244</v>
      </c>
      <c r="C97" s="157">
        <v>17319</v>
      </c>
      <c r="D97" s="157">
        <f>SUM(B97:C97)</f>
        <v>39563</v>
      </c>
    </row>
    <row r="98" spans="1:4" ht="15.75">
      <c r="A98" s="159" t="s">
        <v>129</v>
      </c>
      <c r="B98" s="157">
        <v>16420</v>
      </c>
      <c r="C98" s="157">
        <v>20918</v>
      </c>
      <c r="D98" s="157">
        <f>SUM(B98:C98)</f>
        <v>37338</v>
      </c>
    </row>
    <row r="99" spans="1:4" ht="15.75">
      <c r="A99" s="159" t="s">
        <v>130</v>
      </c>
      <c r="B99" s="157">
        <v>14867</v>
      </c>
      <c r="C99" s="157">
        <v>23730</v>
      </c>
      <c r="D99" s="157">
        <f>SUM(B99:C99)</f>
        <v>38597</v>
      </c>
    </row>
    <row r="100" spans="1:4" ht="15.75">
      <c r="A100" s="162" t="s">
        <v>3</v>
      </c>
      <c r="B100" s="157">
        <f>SUM(B96:B99)</f>
        <v>79973</v>
      </c>
      <c r="C100" s="157">
        <f>SUM(C96:C99)</f>
        <v>79033</v>
      </c>
      <c r="D100" s="157">
        <f>SUM(B100:C100)</f>
        <v>159006</v>
      </c>
    </row>
    <row r="101" spans="1:4" ht="15.75">
      <c r="A101" s="1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2"/>
  <sheetViews>
    <sheetView zoomScale="80" zoomScaleNormal="80" workbookViewId="0" xr3:uid="{51F8DEE0-4D01-5F28-A812-FC0BD7CAC4A5}">
      <selection activeCell="D8" sqref="D8"/>
    </sheetView>
  </sheetViews>
  <sheetFormatPr defaultRowHeight="15"/>
  <cols>
    <col min="1" max="1" width="31.85546875" customWidth="1"/>
    <col min="2" max="2" width="18.42578125" customWidth="1"/>
    <col min="3" max="3" width="18.140625" customWidth="1"/>
    <col min="4" max="4" width="18.7109375" customWidth="1"/>
  </cols>
  <sheetData>
    <row r="1" spans="1:4" ht="16.5" thickBot="1">
      <c r="A1" s="24"/>
      <c r="B1" s="25" t="s">
        <v>12</v>
      </c>
      <c r="C1" s="24"/>
      <c r="D1" s="24"/>
    </row>
    <row r="2" spans="1:4" ht="15.75">
      <c r="A2" s="26"/>
      <c r="B2" s="50" t="s">
        <v>131</v>
      </c>
      <c r="C2" s="28"/>
      <c r="D2" s="28"/>
    </row>
    <row r="3" spans="1:4" ht="15.75">
      <c r="A3" s="47">
        <v>2017</v>
      </c>
      <c r="B3" s="48" t="s">
        <v>1</v>
      </c>
      <c r="C3" s="48" t="s">
        <v>2</v>
      </c>
      <c r="D3" s="48" t="s">
        <v>3</v>
      </c>
    </row>
    <row r="4" spans="1:4" ht="15.75">
      <c r="A4" s="28" t="s">
        <v>132</v>
      </c>
      <c r="B4" s="207">
        <v>26896</v>
      </c>
      <c r="C4" s="207">
        <v>16044</v>
      </c>
      <c r="D4" s="207">
        <f>SUM(B4:C4)</f>
        <v>42940</v>
      </c>
    </row>
    <row r="5" spans="1:4" ht="15.75">
      <c r="A5" s="28" t="s">
        <v>133</v>
      </c>
      <c r="B5" s="208">
        <v>21733</v>
      </c>
      <c r="C5" s="207">
        <v>14563</v>
      </c>
      <c r="D5" s="207">
        <f>SUM(B5:C5)</f>
        <v>36296</v>
      </c>
    </row>
    <row r="6" spans="1:4" ht="15.75">
      <c r="A6" s="28" t="s">
        <v>134</v>
      </c>
      <c r="B6" s="208">
        <v>18038</v>
      </c>
      <c r="C6" s="207">
        <v>20387</v>
      </c>
      <c r="D6" s="207">
        <f>SUM(B6:C6)</f>
        <v>38425</v>
      </c>
    </row>
    <row r="7" spans="1:4" ht="15.75">
      <c r="A7" s="28" t="s">
        <v>135</v>
      </c>
      <c r="B7" s="208">
        <v>15447</v>
      </c>
      <c r="C7" s="207">
        <v>26138</v>
      </c>
      <c r="D7" s="207">
        <f>SUM(B7:C7)</f>
        <v>41585</v>
      </c>
    </row>
    <row r="8" spans="1:4" ht="15.75">
      <c r="A8" s="26"/>
      <c r="B8" s="208">
        <f>SUM(B4:B7)</f>
        <v>82114</v>
      </c>
      <c r="C8" s="49">
        <f>SUM(C4:C7)</f>
        <v>77132</v>
      </c>
      <c r="D8" s="49">
        <f>SUM(D4:D7)</f>
        <v>159246</v>
      </c>
    </row>
    <row r="9" spans="1:4" ht="15.75">
      <c r="A9" s="47">
        <v>2016</v>
      </c>
      <c r="B9" s="48" t="s">
        <v>1</v>
      </c>
      <c r="C9" s="48" t="s">
        <v>2</v>
      </c>
      <c r="D9" s="48" t="s">
        <v>3</v>
      </c>
    </row>
    <row r="10" spans="1:4" ht="15.75">
      <c r="A10" s="28" t="s">
        <v>136</v>
      </c>
      <c r="B10" s="166">
        <v>25853</v>
      </c>
      <c r="C10" s="166">
        <v>15036</v>
      </c>
      <c r="D10" s="52">
        <f>SUM(B10:C10)</f>
        <v>40889</v>
      </c>
    </row>
    <row r="11" spans="1:4" ht="15.75">
      <c r="A11" s="28" t="s">
        <v>137</v>
      </c>
      <c r="B11" s="166">
        <v>22162</v>
      </c>
      <c r="C11" s="166">
        <v>14497</v>
      </c>
      <c r="D11" s="52">
        <f>SUM(B11:C11)</f>
        <v>36659</v>
      </c>
    </row>
    <row r="12" spans="1:4" ht="15.75">
      <c r="A12" s="28" t="s">
        <v>138</v>
      </c>
      <c r="B12" s="166">
        <v>16049</v>
      </c>
      <c r="C12" s="166">
        <v>19322</v>
      </c>
      <c r="D12" s="52">
        <f>SUM(B12:C12)</f>
        <v>35371</v>
      </c>
    </row>
    <row r="13" spans="1:4" ht="15.75">
      <c r="A13" s="28" t="s">
        <v>139</v>
      </c>
      <c r="B13" s="166">
        <v>14535</v>
      </c>
      <c r="C13" s="166">
        <v>24349</v>
      </c>
      <c r="D13" s="52">
        <f>SUM(B13:C13)</f>
        <v>38884</v>
      </c>
    </row>
    <row r="14" spans="1:4" ht="15.75">
      <c r="A14" s="53" t="s">
        <v>3</v>
      </c>
      <c r="B14" s="167">
        <f>SUM(B10:B13)</f>
        <v>78599</v>
      </c>
      <c r="C14" s="167">
        <f>SUM(C10:C13)</f>
        <v>73204</v>
      </c>
      <c r="D14" s="167">
        <f>SUM(D10:D13)</f>
        <v>151803</v>
      </c>
    </row>
    <row r="15" spans="1:4" ht="15.75">
      <c r="A15" s="26"/>
      <c r="B15" s="50"/>
      <c r="C15" s="28"/>
      <c r="D15" s="28"/>
    </row>
    <row r="16" spans="1:4" ht="15.75">
      <c r="A16" s="47">
        <v>2015</v>
      </c>
      <c r="B16" s="48" t="s">
        <v>1</v>
      </c>
      <c r="C16" s="48" t="s">
        <v>2</v>
      </c>
      <c r="D16" s="48" t="s">
        <v>3</v>
      </c>
    </row>
    <row r="17" spans="1:12" ht="15.75">
      <c r="A17" s="28" t="s">
        <v>140</v>
      </c>
      <c r="B17" s="51">
        <v>22940</v>
      </c>
      <c r="C17" s="52">
        <v>14167</v>
      </c>
      <c r="D17" s="52">
        <f>SUM(B17:C17)</f>
        <v>37107</v>
      </c>
    </row>
    <row r="18" spans="1:12" ht="15.75">
      <c r="A18" s="28" t="s">
        <v>141</v>
      </c>
      <c r="B18" s="51">
        <v>18642</v>
      </c>
      <c r="C18" s="52">
        <v>12467</v>
      </c>
      <c r="D18" s="52">
        <f>SUM(B18:C18)</f>
        <v>31109</v>
      </c>
    </row>
    <row r="19" spans="1:12" ht="15.75">
      <c r="A19" s="28" t="s">
        <v>142</v>
      </c>
      <c r="B19" s="51">
        <v>11559</v>
      </c>
      <c r="C19" s="52">
        <v>11034</v>
      </c>
      <c r="D19" s="52">
        <f>SUM(B19:C19)</f>
        <v>22593</v>
      </c>
    </row>
    <row r="20" spans="1:12" ht="15.75">
      <c r="A20" s="28" t="s">
        <v>143</v>
      </c>
      <c r="B20" s="51">
        <v>12789</v>
      </c>
      <c r="C20" s="52">
        <v>10017</v>
      </c>
      <c r="D20" s="52">
        <f>SUM(B20:C20)</f>
        <v>22806</v>
      </c>
    </row>
    <row r="21" spans="1:12" ht="15.75">
      <c r="A21" s="53" t="s">
        <v>3</v>
      </c>
      <c r="B21" s="52">
        <f>SUM(B17:B20)</f>
        <v>65930</v>
      </c>
      <c r="C21" s="52">
        <f>SUM(C17:C20)</f>
        <v>47685</v>
      </c>
      <c r="D21" s="52">
        <f>SUM(D17:D20)</f>
        <v>113615</v>
      </c>
    </row>
    <row r="22" spans="1:12" ht="15.75">
      <c r="A22" s="26"/>
      <c r="B22" s="50"/>
      <c r="C22" s="28"/>
      <c r="D22" s="28"/>
      <c r="G22" s="54"/>
      <c r="H22" s="54"/>
      <c r="I22" s="54"/>
      <c r="J22" s="54"/>
      <c r="K22" s="54"/>
      <c r="L22" s="54"/>
    </row>
    <row r="23" spans="1:12" ht="15.75">
      <c r="A23" s="26"/>
      <c r="B23" s="50"/>
      <c r="C23" s="28"/>
      <c r="D23" s="28"/>
      <c r="G23" s="54"/>
      <c r="H23" s="36"/>
      <c r="I23" s="165"/>
      <c r="J23" s="34"/>
      <c r="K23" s="34"/>
      <c r="L23" s="54"/>
    </row>
    <row r="24" spans="1:12" ht="15.75">
      <c r="A24" s="47">
        <v>2014</v>
      </c>
      <c r="B24" s="48" t="s">
        <v>1</v>
      </c>
      <c r="C24" s="48" t="s">
        <v>2</v>
      </c>
      <c r="D24" s="48" t="s">
        <v>3</v>
      </c>
      <c r="G24" s="54"/>
      <c r="H24" s="55"/>
      <c r="I24" s="56"/>
      <c r="J24" s="56"/>
      <c r="K24" s="56"/>
      <c r="L24" s="54"/>
    </row>
    <row r="25" spans="1:12" ht="15.75">
      <c r="A25" s="28" t="s">
        <v>144</v>
      </c>
      <c r="B25" s="51">
        <v>23095</v>
      </c>
      <c r="C25" s="52">
        <v>13450</v>
      </c>
      <c r="D25" s="52">
        <f>SUM(B25:C25)</f>
        <v>36545</v>
      </c>
      <c r="G25" s="54"/>
      <c r="H25" s="34"/>
      <c r="I25" s="32"/>
      <c r="J25" s="33"/>
      <c r="K25" s="33"/>
      <c r="L25" s="54"/>
    </row>
    <row r="26" spans="1:12" ht="15.75">
      <c r="A26" s="28" t="s">
        <v>145</v>
      </c>
      <c r="B26" s="51">
        <v>18192</v>
      </c>
      <c r="C26" s="52">
        <v>12087</v>
      </c>
      <c r="D26" s="52">
        <f>SUM(B26:C26)</f>
        <v>30279</v>
      </c>
      <c r="G26" s="54"/>
      <c r="H26" s="34"/>
      <c r="I26" s="32"/>
      <c r="J26" s="33"/>
      <c r="K26" s="33"/>
      <c r="L26" s="54"/>
    </row>
    <row r="27" spans="1:12" ht="15.75">
      <c r="A27" s="28" t="s">
        <v>146</v>
      </c>
      <c r="B27" s="51">
        <v>12935</v>
      </c>
      <c r="C27" s="52">
        <v>16898</v>
      </c>
      <c r="D27" s="52">
        <f>SUM(B27:C27)</f>
        <v>29833</v>
      </c>
      <c r="G27" s="54"/>
      <c r="H27" s="34"/>
      <c r="I27" s="32"/>
      <c r="J27" s="33"/>
      <c r="K27" s="33"/>
      <c r="L27" s="54"/>
    </row>
    <row r="28" spans="1:12" ht="15.75">
      <c r="A28" s="28" t="s">
        <v>147</v>
      </c>
      <c r="B28" s="51">
        <v>12125</v>
      </c>
      <c r="C28" s="52">
        <v>20688</v>
      </c>
      <c r="D28" s="52">
        <f>SUM(B28:C28)</f>
        <v>32813</v>
      </c>
      <c r="G28" s="54"/>
      <c r="H28" s="34"/>
      <c r="I28" s="32"/>
      <c r="J28" s="33"/>
      <c r="K28" s="33"/>
      <c r="L28" s="54"/>
    </row>
    <row r="29" spans="1:12" ht="15.75">
      <c r="A29" s="53" t="s">
        <v>3</v>
      </c>
      <c r="B29" s="52">
        <f>SUM(B25:B28)</f>
        <v>66347</v>
      </c>
      <c r="C29" s="52">
        <f>SUM(C25:C28)</f>
        <v>63123</v>
      </c>
      <c r="D29" s="52">
        <f>SUM(D25:D28)</f>
        <v>129470</v>
      </c>
      <c r="G29" s="54"/>
      <c r="H29" s="45"/>
      <c r="I29" s="33"/>
      <c r="J29" s="33"/>
      <c r="K29" s="33"/>
      <c r="L29" s="54"/>
    </row>
    <row r="30" spans="1:12" ht="15.75">
      <c r="A30" s="26"/>
      <c r="B30" s="50"/>
      <c r="C30" s="28"/>
      <c r="D30" s="28"/>
      <c r="H30" s="36"/>
      <c r="I30" s="165"/>
      <c r="J30" s="34"/>
      <c r="K30" s="34"/>
    </row>
    <row r="31" spans="1:12" ht="15.75">
      <c r="A31" s="47">
        <v>2013</v>
      </c>
      <c r="B31" s="48" t="s">
        <v>1</v>
      </c>
      <c r="C31" s="48" t="s">
        <v>2</v>
      </c>
      <c r="D31" s="48" t="s">
        <v>3</v>
      </c>
    </row>
    <row r="32" spans="1:12" ht="15.75">
      <c r="A32" s="28" t="s">
        <v>148</v>
      </c>
      <c r="B32" s="49">
        <v>22678</v>
      </c>
      <c r="C32" s="49">
        <v>13717</v>
      </c>
      <c r="D32" s="49">
        <f>SUM(B32:C32)</f>
        <v>36395</v>
      </c>
    </row>
    <row r="33" spans="1:4" ht="15.75">
      <c r="A33" s="28" t="s">
        <v>149</v>
      </c>
      <c r="B33" s="49">
        <v>19115</v>
      </c>
      <c r="C33" s="49">
        <v>12605</v>
      </c>
      <c r="D33" s="49">
        <f>SUM(B33:C33)</f>
        <v>31720</v>
      </c>
    </row>
    <row r="34" spans="1:4" ht="15.75">
      <c r="A34" s="28" t="s">
        <v>150</v>
      </c>
      <c r="B34" s="49">
        <v>13705</v>
      </c>
      <c r="C34" s="49">
        <v>16881</v>
      </c>
      <c r="D34" s="49">
        <f>SUM(B34:C34)</f>
        <v>30586</v>
      </c>
    </row>
    <row r="35" spans="1:4" ht="15.75">
      <c r="A35" s="28" t="s">
        <v>151</v>
      </c>
      <c r="B35" s="49">
        <v>12204</v>
      </c>
      <c r="C35" s="49">
        <v>20453</v>
      </c>
      <c r="D35" s="49">
        <f>SUM(B35:C35)</f>
        <v>32657</v>
      </c>
    </row>
    <row r="36" spans="1:4" ht="15.75">
      <c r="A36" s="53" t="s">
        <v>3</v>
      </c>
      <c r="B36" s="49">
        <f>SUM(B32:B35)</f>
        <v>67702</v>
      </c>
      <c r="C36" s="49">
        <f>SUM(C32:C35)</f>
        <v>63656</v>
      </c>
      <c r="D36" s="49">
        <f>SUM(D32:D35)</f>
        <v>131358</v>
      </c>
    </row>
    <row r="37" spans="1:4" ht="15.75">
      <c r="A37" s="26"/>
      <c r="B37" s="50"/>
      <c r="C37" s="28"/>
      <c r="D37" s="28"/>
    </row>
    <row r="38" spans="1:4" ht="15.75">
      <c r="A38" s="47">
        <v>2012</v>
      </c>
      <c r="B38" s="48" t="s">
        <v>1</v>
      </c>
      <c r="C38" s="48" t="s">
        <v>2</v>
      </c>
      <c r="D38" s="48" t="s">
        <v>3</v>
      </c>
    </row>
    <row r="39" spans="1:4" ht="15.75">
      <c r="A39" s="28" t="s">
        <v>152</v>
      </c>
      <c r="B39" s="49">
        <v>23195</v>
      </c>
      <c r="C39" s="49">
        <v>13890</v>
      </c>
      <c r="D39" s="49">
        <f>SUM(B39:C39)</f>
        <v>37085</v>
      </c>
    </row>
    <row r="40" spans="1:4" ht="15.75">
      <c r="A40" s="28" t="s">
        <v>153</v>
      </c>
      <c r="B40" s="49">
        <v>19006</v>
      </c>
      <c r="C40" s="49">
        <v>12474</v>
      </c>
      <c r="D40" s="49">
        <f>SUM(B40:C40)</f>
        <v>31480</v>
      </c>
    </row>
    <row r="41" spans="1:4" ht="15.75">
      <c r="A41" s="28" t="s">
        <v>154</v>
      </c>
      <c r="B41" s="49">
        <v>13593</v>
      </c>
      <c r="C41" s="49">
        <v>17051</v>
      </c>
      <c r="D41" s="49">
        <f>SUM(B41:C41)</f>
        <v>30644</v>
      </c>
    </row>
    <row r="42" spans="1:4" ht="15.75">
      <c r="A42" s="28" t="s">
        <v>155</v>
      </c>
      <c r="B42" s="49">
        <v>12489</v>
      </c>
      <c r="C42" s="49">
        <v>21147</v>
      </c>
      <c r="D42" s="49">
        <f>SUM(B42:C42)</f>
        <v>33636</v>
      </c>
    </row>
    <row r="43" spans="1:4" ht="15.75">
      <c r="A43" s="53" t="s">
        <v>3</v>
      </c>
      <c r="B43" s="49">
        <f>SUM(B39:B42)</f>
        <v>68283</v>
      </c>
      <c r="C43" s="49">
        <f>SUM(C39:C42)</f>
        <v>64562</v>
      </c>
      <c r="D43" s="49">
        <f>SUM(B43:C43)</f>
        <v>132845</v>
      </c>
    </row>
    <row r="44" spans="1:4" ht="15.75">
      <c r="A44" s="26"/>
      <c r="B44" s="50"/>
      <c r="C44" s="28"/>
      <c r="D44" s="28"/>
    </row>
    <row r="45" spans="1:4" ht="15.75">
      <c r="A45" s="47">
        <v>2011</v>
      </c>
      <c r="B45" s="48" t="s">
        <v>1</v>
      </c>
      <c r="C45" s="48" t="s">
        <v>2</v>
      </c>
      <c r="D45" s="48" t="s">
        <v>3</v>
      </c>
    </row>
    <row r="46" spans="1:4" ht="15.75">
      <c r="A46" s="28" t="s">
        <v>156</v>
      </c>
      <c r="B46" s="49">
        <v>20717</v>
      </c>
      <c r="C46" s="49">
        <v>13702</v>
      </c>
      <c r="D46" s="49">
        <f>SUM(B46:C46)</f>
        <v>34419</v>
      </c>
    </row>
    <row r="47" spans="1:4" ht="15.75">
      <c r="A47" s="28" t="s">
        <v>157</v>
      </c>
      <c r="B47" s="49">
        <v>16569</v>
      </c>
      <c r="C47" s="49">
        <v>12049</v>
      </c>
      <c r="D47" s="49">
        <f>SUM(B47:C47)</f>
        <v>28618</v>
      </c>
    </row>
    <row r="48" spans="1:4" ht="15.75">
      <c r="A48" s="28" t="s">
        <v>158</v>
      </c>
      <c r="B48" s="49">
        <v>12392</v>
      </c>
      <c r="C48" s="49">
        <v>15002</v>
      </c>
      <c r="D48" s="49">
        <f>SUM(B48:C48)</f>
        <v>27394</v>
      </c>
    </row>
    <row r="49" spans="1:4" ht="15.75">
      <c r="A49" s="28" t="s">
        <v>159</v>
      </c>
      <c r="B49" s="49">
        <v>11992</v>
      </c>
      <c r="C49" s="49">
        <v>18083</v>
      </c>
      <c r="D49" s="49">
        <f>SUM(B49:C49)</f>
        <v>30075</v>
      </c>
    </row>
    <row r="50" spans="1:4" ht="15.75">
      <c r="A50" s="53" t="s">
        <v>3</v>
      </c>
      <c r="B50" s="49">
        <f>SUM(B46:B49)</f>
        <v>61670</v>
      </c>
      <c r="C50" s="49">
        <f>SUM(C46:C49)</f>
        <v>58836</v>
      </c>
      <c r="D50" s="49">
        <f>SUM(B50:C50)</f>
        <v>120506</v>
      </c>
    </row>
    <row r="51" spans="1:4" ht="15.75">
      <c r="A51" s="26"/>
      <c r="B51" s="28"/>
      <c r="C51" s="28"/>
      <c r="D51" s="28"/>
    </row>
    <row r="52" spans="1:4" ht="15.75">
      <c r="A52" s="47">
        <v>2010</v>
      </c>
      <c r="B52" s="48" t="s">
        <v>1</v>
      </c>
      <c r="C52" s="48" t="s">
        <v>2</v>
      </c>
      <c r="D52" s="48" t="s">
        <v>3</v>
      </c>
    </row>
    <row r="53" spans="1:4" ht="15.75">
      <c r="A53" s="28" t="s">
        <v>160</v>
      </c>
      <c r="B53" s="49">
        <v>23458</v>
      </c>
      <c r="C53" s="49">
        <v>15449</v>
      </c>
      <c r="D53" s="49">
        <f>SUM(B53:C53)</f>
        <v>38907</v>
      </c>
    </row>
    <row r="54" spans="1:4" ht="15.75">
      <c r="A54" s="28" t="s">
        <v>161</v>
      </c>
      <c r="B54" s="49">
        <v>18912</v>
      </c>
      <c r="C54" s="49">
        <v>14282</v>
      </c>
      <c r="D54" s="49">
        <f>SUM(B54:C54)</f>
        <v>33194</v>
      </c>
    </row>
    <row r="55" spans="1:4" ht="15.75">
      <c r="A55" s="28" t="s">
        <v>162</v>
      </c>
      <c r="B55" s="49">
        <v>14563</v>
      </c>
      <c r="C55" s="49">
        <v>18369</v>
      </c>
      <c r="D55" s="49">
        <f>SUM(B55:C55)</f>
        <v>32932</v>
      </c>
    </row>
    <row r="56" spans="1:4" ht="15.75">
      <c r="A56" s="28" t="s">
        <v>163</v>
      </c>
      <c r="B56" s="49">
        <v>13466</v>
      </c>
      <c r="C56" s="49">
        <v>21465</v>
      </c>
      <c r="D56" s="49">
        <f>SUM(B56:C56)</f>
        <v>34931</v>
      </c>
    </row>
    <row r="57" spans="1:4" ht="15.75">
      <c r="A57" s="53" t="s">
        <v>3</v>
      </c>
      <c r="B57" s="49">
        <f>SUM(B53:B56)</f>
        <v>70399</v>
      </c>
      <c r="C57" s="49">
        <f>SUM(C53:C56)</f>
        <v>69565</v>
      </c>
      <c r="D57" s="49">
        <f>SUM(B57:C57)</f>
        <v>139964</v>
      </c>
    </row>
    <row r="58" spans="1:4" ht="15.75">
      <c r="A58" s="26"/>
      <c r="B58" s="28"/>
      <c r="C58" s="28"/>
      <c r="D58" s="28"/>
    </row>
    <row r="59" spans="1:4" ht="15.75">
      <c r="A59" s="47">
        <v>2009</v>
      </c>
      <c r="B59" s="48" t="s">
        <v>1</v>
      </c>
      <c r="C59" s="48" t="s">
        <v>2</v>
      </c>
      <c r="D59" s="48" t="s">
        <v>3</v>
      </c>
    </row>
    <row r="60" spans="1:4" ht="15.75">
      <c r="A60" s="28" t="s">
        <v>164</v>
      </c>
      <c r="B60" s="49">
        <v>21674</v>
      </c>
      <c r="C60" s="49">
        <v>16551</v>
      </c>
      <c r="D60" s="49">
        <f>SUM(B60:C60)</f>
        <v>38225</v>
      </c>
    </row>
    <row r="61" spans="1:4" ht="15.75">
      <c r="A61" s="28" t="s">
        <v>165</v>
      </c>
      <c r="B61" s="49">
        <v>18199</v>
      </c>
      <c r="C61" s="49">
        <v>13854</v>
      </c>
      <c r="D61" s="49">
        <f>SUM(B61:C61)</f>
        <v>32053</v>
      </c>
    </row>
    <row r="62" spans="1:4" ht="15.75">
      <c r="A62" s="28" t="s">
        <v>166</v>
      </c>
      <c r="B62" s="49">
        <v>13708</v>
      </c>
      <c r="C62" s="49">
        <v>16724</v>
      </c>
      <c r="D62" s="49">
        <f>SUM(B62:C62)</f>
        <v>30432</v>
      </c>
    </row>
    <row r="63" spans="1:4" ht="15.75">
      <c r="A63" s="28" t="s">
        <v>167</v>
      </c>
      <c r="B63" s="49">
        <v>13297</v>
      </c>
      <c r="C63" s="49">
        <v>20798</v>
      </c>
      <c r="D63" s="49">
        <f>SUM(B63:C63)</f>
        <v>34095</v>
      </c>
    </row>
    <row r="64" spans="1:4" ht="15.75">
      <c r="A64" s="53" t="s">
        <v>3</v>
      </c>
      <c r="B64" s="49">
        <f>SUM(B60:B63)</f>
        <v>66878</v>
      </c>
      <c r="C64" s="49">
        <f>SUM(C60:C63)</f>
        <v>67927</v>
      </c>
      <c r="D64" s="49">
        <f>SUM(B64:C64)</f>
        <v>134805</v>
      </c>
    </row>
    <row r="65" spans="1:4" ht="15.75">
      <c r="A65" s="53"/>
      <c r="B65" s="49"/>
      <c r="C65" s="49"/>
      <c r="D65" s="49"/>
    </row>
    <row r="66" spans="1:4" ht="15.75">
      <c r="A66" s="47">
        <v>2008</v>
      </c>
      <c r="B66" s="48" t="s">
        <v>1</v>
      </c>
      <c r="C66" s="48" t="s">
        <v>2</v>
      </c>
      <c r="D66" s="48" t="s">
        <v>3</v>
      </c>
    </row>
    <row r="67" spans="1:4" ht="15.75">
      <c r="A67" s="28" t="s">
        <v>168</v>
      </c>
      <c r="B67" s="49">
        <v>20304</v>
      </c>
      <c r="C67" s="49">
        <v>16259</v>
      </c>
      <c r="D67" s="49">
        <f>SUM(B67:C67)</f>
        <v>36563</v>
      </c>
    </row>
    <row r="68" spans="1:4" ht="15.75">
      <c r="A68" s="28" t="s">
        <v>169</v>
      </c>
      <c r="B68" s="49">
        <v>17584</v>
      </c>
      <c r="C68" s="49">
        <v>12997</v>
      </c>
      <c r="D68" s="49">
        <f>SUM(B68:C68)</f>
        <v>30581</v>
      </c>
    </row>
    <row r="69" spans="1:4" ht="15.75">
      <c r="A69" s="28" t="s">
        <v>170</v>
      </c>
      <c r="B69" s="49">
        <v>13764</v>
      </c>
      <c r="C69" s="49">
        <v>14621</v>
      </c>
      <c r="D69" s="49">
        <f>SUM(B69:C69)</f>
        <v>28385</v>
      </c>
    </row>
    <row r="70" spans="1:4" ht="15.75">
      <c r="A70" s="28" t="s">
        <v>171</v>
      </c>
      <c r="B70" s="49">
        <v>13776</v>
      </c>
      <c r="C70" s="49">
        <v>17632</v>
      </c>
      <c r="D70" s="49">
        <f>SUM(B70:C70)</f>
        <v>31408</v>
      </c>
    </row>
    <row r="71" spans="1:4" ht="15.75">
      <c r="A71" s="53" t="s">
        <v>3</v>
      </c>
      <c r="B71" s="49">
        <f>SUM(B67:B70)</f>
        <v>65428</v>
      </c>
      <c r="C71" s="49">
        <f>SUM(C67:C70)</f>
        <v>61509</v>
      </c>
      <c r="D71" s="49">
        <f>SUM(B71:C71)</f>
        <v>126937</v>
      </c>
    </row>
    <row r="72" spans="1:4" ht="15.75">
      <c r="A72" s="53"/>
      <c r="B72" s="49"/>
      <c r="C72" s="49"/>
      <c r="D72" s="49"/>
    </row>
    <row r="73" spans="1:4" ht="15.75">
      <c r="A73" s="47">
        <v>2007</v>
      </c>
      <c r="B73" s="48" t="s">
        <v>1</v>
      </c>
      <c r="C73" s="48" t="s">
        <v>2</v>
      </c>
      <c r="D73" s="48" t="s">
        <v>3</v>
      </c>
    </row>
    <row r="74" spans="1:4" ht="15.75">
      <c r="A74" s="28" t="s">
        <v>172</v>
      </c>
      <c r="B74" s="49">
        <v>22871</v>
      </c>
      <c r="C74" s="49">
        <v>15845</v>
      </c>
      <c r="D74" s="49">
        <f>SUM(B74:C74)</f>
        <v>38716</v>
      </c>
    </row>
    <row r="75" spans="1:4" ht="15.75">
      <c r="A75" s="28" t="s">
        <v>173</v>
      </c>
      <c r="B75" s="49">
        <v>19310</v>
      </c>
      <c r="C75" s="49">
        <v>13237</v>
      </c>
      <c r="D75" s="49">
        <f>SUM(B75:C75)</f>
        <v>32547</v>
      </c>
    </row>
    <row r="76" spans="1:4" ht="15.75">
      <c r="A76" s="28" t="s">
        <v>174</v>
      </c>
      <c r="B76" s="49">
        <v>14345</v>
      </c>
      <c r="C76" s="49">
        <v>16661</v>
      </c>
      <c r="D76" s="49">
        <f>SUM(B76:C76)</f>
        <v>31006</v>
      </c>
    </row>
    <row r="77" spans="1:4" ht="15.75">
      <c r="A77" s="28" t="s">
        <v>175</v>
      </c>
      <c r="B77" s="49">
        <v>13349</v>
      </c>
      <c r="C77" s="49">
        <v>20601</v>
      </c>
      <c r="D77" s="49">
        <f>SUM(B77:C77)</f>
        <v>33950</v>
      </c>
    </row>
    <row r="78" spans="1:4" ht="15.75">
      <c r="A78" s="53" t="s">
        <v>3</v>
      </c>
      <c r="B78" s="49">
        <f>SUM(B74:B77)</f>
        <v>69875</v>
      </c>
      <c r="C78" s="49">
        <f>SUM(C74:C77)</f>
        <v>66344</v>
      </c>
      <c r="D78" s="49">
        <f>SUM(B78:C78)</f>
        <v>136219</v>
      </c>
    </row>
    <row r="79" spans="1:4" ht="15.75">
      <c r="A79" s="26"/>
      <c r="B79" s="28"/>
      <c r="C79" s="28"/>
      <c r="D79" s="28"/>
    </row>
    <row r="80" spans="1:4" ht="15.75">
      <c r="A80" s="47">
        <v>2006</v>
      </c>
      <c r="B80" s="48" t="s">
        <v>1</v>
      </c>
      <c r="C80" s="48" t="s">
        <v>2</v>
      </c>
      <c r="D80" s="48" t="s">
        <v>3</v>
      </c>
    </row>
    <row r="81" spans="1:5" ht="15.75">
      <c r="A81" s="28" t="s">
        <v>176</v>
      </c>
      <c r="B81" s="49">
        <v>22203</v>
      </c>
      <c r="C81" s="49">
        <v>14373</v>
      </c>
      <c r="D81" s="49">
        <f t="shared" ref="D81:D85" si="0">SUM(B81:C81)</f>
        <v>36576</v>
      </c>
    </row>
    <row r="82" spans="1:5" ht="15.75">
      <c r="A82" s="28" t="s">
        <v>177</v>
      </c>
      <c r="B82" s="49">
        <v>19326</v>
      </c>
      <c r="C82" s="49">
        <v>12962</v>
      </c>
      <c r="D82" s="49">
        <f t="shared" si="0"/>
        <v>32288</v>
      </c>
    </row>
    <row r="83" spans="1:5" ht="15.75">
      <c r="A83" s="28" t="s">
        <v>178</v>
      </c>
      <c r="B83" s="49">
        <v>13634</v>
      </c>
      <c r="C83" s="49">
        <v>17656</v>
      </c>
      <c r="D83" s="49">
        <f t="shared" si="0"/>
        <v>31290</v>
      </c>
    </row>
    <row r="84" spans="1:5" ht="15.75">
      <c r="A84" s="28" t="s">
        <v>179</v>
      </c>
      <c r="B84" s="49">
        <v>11758</v>
      </c>
      <c r="C84" s="49">
        <v>19958</v>
      </c>
      <c r="D84" s="49">
        <f t="shared" si="0"/>
        <v>31716</v>
      </c>
    </row>
    <row r="85" spans="1:5" ht="15.75">
      <c r="A85" s="53" t="s">
        <v>3</v>
      </c>
      <c r="B85" s="49">
        <f>SUM(B81:B84)</f>
        <v>66921</v>
      </c>
      <c r="C85" s="49">
        <f>SUM(C81:C84)</f>
        <v>64949</v>
      </c>
      <c r="D85" s="49">
        <f t="shared" si="0"/>
        <v>131870</v>
      </c>
    </row>
    <row r="87" spans="1:5" ht="15.75">
      <c r="A87" s="47">
        <v>2005</v>
      </c>
      <c r="B87" s="48" t="s">
        <v>1</v>
      </c>
      <c r="C87" s="48" t="s">
        <v>2</v>
      </c>
      <c r="D87" s="48" t="s">
        <v>3</v>
      </c>
    </row>
    <row r="88" spans="1:5" ht="15.75">
      <c r="A88" s="28" t="s">
        <v>180</v>
      </c>
      <c r="B88" s="49">
        <v>22659</v>
      </c>
      <c r="C88" s="49">
        <v>14318</v>
      </c>
      <c r="D88" s="49">
        <f>SUM(B88:C88)</f>
        <v>36977</v>
      </c>
    </row>
    <row r="89" spans="1:5" ht="15.75">
      <c r="A89" s="28" t="s">
        <v>181</v>
      </c>
      <c r="B89" s="49">
        <v>19311</v>
      </c>
      <c r="C89" s="49">
        <v>12988</v>
      </c>
      <c r="D89" s="49">
        <f>SUM(B89:C89)</f>
        <v>32299</v>
      </c>
    </row>
    <row r="90" spans="1:5" ht="15.75">
      <c r="A90" s="28" t="s">
        <v>182</v>
      </c>
      <c r="B90" s="49">
        <v>12950</v>
      </c>
      <c r="C90" s="49">
        <v>17100</v>
      </c>
      <c r="D90" s="49">
        <f>SUM(B90:C90)</f>
        <v>30050</v>
      </c>
    </row>
    <row r="91" spans="1:5" ht="15.75">
      <c r="A91" s="28" t="s">
        <v>183</v>
      </c>
      <c r="B91" s="49">
        <v>11591</v>
      </c>
      <c r="C91" s="49">
        <v>20879</v>
      </c>
      <c r="D91" s="49">
        <f>SUM(B91:C91)</f>
        <v>32470</v>
      </c>
    </row>
    <row r="92" spans="1:5" ht="15.75">
      <c r="A92" s="53" t="s">
        <v>3</v>
      </c>
      <c r="B92" s="49">
        <f>SUM(B88:B91)</f>
        <v>66511</v>
      </c>
      <c r="C92" s="49">
        <f>SUM(C88:C91)</f>
        <v>65285</v>
      </c>
      <c r="D92" s="49">
        <f>SUM(B92:C92)</f>
        <v>131796</v>
      </c>
    </row>
    <row r="93" spans="1:5">
      <c r="E93" s="54"/>
    </row>
    <row r="94" spans="1:5" ht="15.75">
      <c r="A94" s="47">
        <v>2004</v>
      </c>
      <c r="B94" s="48" t="s">
        <v>1</v>
      </c>
      <c r="C94" s="48" t="s">
        <v>2</v>
      </c>
      <c r="D94" s="48" t="s">
        <v>3</v>
      </c>
      <c r="E94" s="54"/>
    </row>
    <row r="95" spans="1:5" ht="15.75">
      <c r="A95" s="28" t="s">
        <v>184</v>
      </c>
      <c r="B95" s="49">
        <v>22453</v>
      </c>
      <c r="C95" s="49">
        <v>13554</v>
      </c>
      <c r="D95" s="49">
        <f>SUM(B95:C95)</f>
        <v>36007</v>
      </c>
      <c r="E95" s="54"/>
    </row>
    <row r="96" spans="1:5" ht="15.75">
      <c r="A96" s="28" t="s">
        <v>185</v>
      </c>
      <c r="B96" s="49">
        <v>18881</v>
      </c>
      <c r="C96" s="49">
        <v>12778</v>
      </c>
      <c r="D96" s="49">
        <f>SUM(B96:C96)</f>
        <v>31659</v>
      </c>
      <c r="E96" s="54"/>
    </row>
    <row r="97" spans="1:5" ht="15.75">
      <c r="A97" s="28" t="s">
        <v>186</v>
      </c>
      <c r="B97" s="49">
        <v>12469</v>
      </c>
      <c r="C97" s="49">
        <v>17587</v>
      </c>
      <c r="D97" s="49">
        <f>SUM(B97:C97)</f>
        <v>30056</v>
      </c>
      <c r="E97" s="54"/>
    </row>
    <row r="98" spans="1:5" ht="15.75">
      <c r="A98" s="28" t="s">
        <v>187</v>
      </c>
      <c r="B98" s="49">
        <v>11950</v>
      </c>
      <c r="C98" s="49">
        <v>20347</v>
      </c>
      <c r="D98" s="49">
        <f>SUM(B98:C98)</f>
        <v>32297</v>
      </c>
      <c r="E98" s="54"/>
    </row>
    <row r="99" spans="1:5" ht="15.75">
      <c r="A99" s="53" t="s">
        <v>3</v>
      </c>
      <c r="B99" s="49">
        <f>SUM(B95:B98)</f>
        <v>65753</v>
      </c>
      <c r="C99" s="49">
        <f>SUM(C95:C98)</f>
        <v>64266</v>
      </c>
      <c r="D99" s="49">
        <f>SUM(B99:C99)</f>
        <v>130019</v>
      </c>
      <c r="E99" s="54"/>
    </row>
    <row r="101" spans="1:5" ht="15.75">
      <c r="A101" s="55"/>
      <c r="B101" s="56"/>
      <c r="C101" s="56"/>
      <c r="D101" s="56"/>
    </row>
    <row r="125" spans="1:4" ht="15.75">
      <c r="A125" s="36"/>
      <c r="B125" s="34"/>
      <c r="C125" s="34"/>
      <c r="D125" s="34"/>
    </row>
    <row r="132" spans="1:4" ht="15.75">
      <c r="A132" s="36"/>
      <c r="B132" s="34"/>
      <c r="C132" s="34"/>
      <c r="D132" s="3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zoomScale="70" zoomScaleNormal="70" workbookViewId="0" xr3:uid="{F9CF3CF3-643B-5BE6-8B46-32C596A47465}">
      <selection activeCell="D9" sqref="D9"/>
    </sheetView>
  </sheetViews>
  <sheetFormatPr defaultRowHeight="15"/>
  <cols>
    <col min="1" max="1" width="42.28515625" customWidth="1"/>
    <col min="2" max="2" width="37.42578125" customWidth="1"/>
    <col min="3" max="3" width="23" customWidth="1"/>
    <col min="4" max="4" width="19" customWidth="1"/>
  </cols>
  <sheetData>
    <row r="1" spans="1:4" ht="23.25">
      <c r="A1" s="64"/>
      <c r="B1" s="74" t="s">
        <v>12</v>
      </c>
      <c r="C1" s="64"/>
      <c r="D1" s="64"/>
    </row>
    <row r="2" spans="1:4" ht="23.25">
      <c r="A2" s="64"/>
      <c r="B2" s="74" t="s">
        <v>188</v>
      </c>
      <c r="C2" s="64"/>
      <c r="D2" s="64"/>
    </row>
    <row r="3" spans="1:4" ht="23.25">
      <c r="A3" s="64"/>
      <c r="B3" s="74"/>
      <c r="C3" s="64"/>
      <c r="D3" s="64"/>
    </row>
    <row r="4" spans="1:4" ht="23.25">
      <c r="A4" s="63">
        <v>2017</v>
      </c>
      <c r="B4" s="62" t="s">
        <v>1</v>
      </c>
      <c r="C4" s="62" t="s">
        <v>2</v>
      </c>
      <c r="D4" s="62" t="s">
        <v>3</v>
      </c>
    </row>
    <row r="5" spans="1:4" ht="23.25">
      <c r="A5" s="64" t="s">
        <v>189</v>
      </c>
      <c r="B5" s="211">
        <v>33894</v>
      </c>
      <c r="C5" s="212">
        <v>19575</v>
      </c>
      <c r="D5" s="212">
        <f>C5+B5</f>
        <v>53469</v>
      </c>
    </row>
    <row r="6" spans="1:4" ht="23.25">
      <c r="A6" s="64" t="s">
        <v>190</v>
      </c>
      <c r="B6" s="211">
        <v>26665</v>
      </c>
      <c r="C6" s="212">
        <v>24428</v>
      </c>
      <c r="D6" s="212">
        <f>C6+C6</f>
        <v>48856</v>
      </c>
    </row>
    <row r="7" spans="1:4" ht="23.25">
      <c r="A7" s="64" t="s">
        <v>191</v>
      </c>
      <c r="B7" s="211">
        <v>22201</v>
      </c>
      <c r="C7" s="212">
        <v>22801</v>
      </c>
      <c r="D7" s="212">
        <f>C7+B7</f>
        <v>45002</v>
      </c>
    </row>
    <row r="8" spans="1:4" ht="23.25">
      <c r="A8" s="64" t="s">
        <v>192</v>
      </c>
      <c r="B8" s="211">
        <v>14372</v>
      </c>
      <c r="C8" s="212">
        <v>24086</v>
      </c>
      <c r="D8" s="212">
        <f>C8+B8</f>
        <v>38458</v>
      </c>
    </row>
    <row r="9" spans="1:4" ht="23.25">
      <c r="A9" s="64" t="s">
        <v>193</v>
      </c>
      <c r="B9" s="211">
        <v>17684</v>
      </c>
      <c r="C9" s="212">
        <v>27902</v>
      </c>
      <c r="D9" s="210">
        <f>C9+B9</f>
        <v>45586</v>
      </c>
    </row>
    <row r="10" spans="1:4" ht="23.25">
      <c r="A10" s="209" t="s">
        <v>3</v>
      </c>
      <c r="B10" s="211">
        <f>SUM(B5:B9)</f>
        <v>114816</v>
      </c>
      <c r="C10" s="212">
        <f>SUM(C5:C9)</f>
        <v>118792</v>
      </c>
      <c r="D10" s="210">
        <f>SUM(D5:D9)</f>
        <v>231371</v>
      </c>
    </row>
    <row r="11" spans="1:4" ht="23.25">
      <c r="A11" s="64"/>
      <c r="B11" s="74"/>
      <c r="C11" s="64"/>
      <c r="D11" s="64"/>
    </row>
    <row r="12" spans="1:4" ht="23.25">
      <c r="A12" s="63">
        <v>2016</v>
      </c>
      <c r="B12" s="62" t="s">
        <v>1</v>
      </c>
      <c r="C12" s="62" t="s">
        <v>2</v>
      </c>
      <c r="D12" s="62" t="s">
        <v>3</v>
      </c>
    </row>
    <row r="13" spans="1:4" ht="23.25">
      <c r="A13" s="64" t="s">
        <v>194</v>
      </c>
      <c r="B13" s="70">
        <v>33068</v>
      </c>
      <c r="C13" s="69">
        <v>17926</v>
      </c>
      <c r="D13" s="168">
        <f>C13+B13</f>
        <v>50994</v>
      </c>
    </row>
    <row r="14" spans="1:4" ht="23.25">
      <c r="A14" s="64" t="s">
        <v>195</v>
      </c>
      <c r="B14" s="70">
        <v>30008</v>
      </c>
      <c r="C14" s="69">
        <v>17722</v>
      </c>
      <c r="D14" s="168">
        <f>C14+B14</f>
        <v>47730</v>
      </c>
    </row>
    <row r="15" spans="1:4" ht="23.25">
      <c r="A15" s="64" t="s">
        <v>196</v>
      </c>
      <c r="B15" s="70">
        <v>23980</v>
      </c>
      <c r="C15" s="69">
        <v>21714</v>
      </c>
      <c r="D15" s="168">
        <f>C15+B15</f>
        <v>45694</v>
      </c>
    </row>
    <row r="16" spans="1:4" ht="23.25">
      <c r="A16" s="64" t="s">
        <v>197</v>
      </c>
      <c r="B16" s="70">
        <v>14814</v>
      </c>
      <c r="C16" s="69">
        <v>26330</v>
      </c>
      <c r="D16" s="168">
        <f>C16+B16</f>
        <v>41144</v>
      </c>
    </row>
    <row r="17" spans="1:4" ht="23.25">
      <c r="A17" s="64" t="s">
        <v>198</v>
      </c>
      <c r="B17" s="70">
        <v>17774</v>
      </c>
      <c r="C17" s="69">
        <v>29084</v>
      </c>
      <c r="D17" s="69">
        <f>C17+B17</f>
        <v>46858</v>
      </c>
    </row>
    <row r="18" spans="1:4" ht="23.25">
      <c r="A18" s="142" t="s">
        <v>3</v>
      </c>
      <c r="B18" s="143">
        <f>SUM(B13:B17)</f>
        <v>119644</v>
      </c>
      <c r="C18" s="144">
        <f>SUM(C13:C17)</f>
        <v>112776</v>
      </c>
      <c r="D18" s="144">
        <f>SUM(D13:D17)</f>
        <v>232420</v>
      </c>
    </row>
    <row r="19" spans="1:4" ht="23.25">
      <c r="A19" s="64"/>
      <c r="B19" s="64"/>
      <c r="C19" s="64"/>
      <c r="D19" s="64"/>
    </row>
    <row r="20" spans="1:4" ht="23.25">
      <c r="A20" s="63">
        <v>2015</v>
      </c>
      <c r="B20" s="62" t="s">
        <v>1</v>
      </c>
      <c r="C20" s="62" t="s">
        <v>2</v>
      </c>
      <c r="D20" s="62" t="s">
        <v>3</v>
      </c>
    </row>
    <row r="21" spans="1:4" ht="23.25">
      <c r="A21" s="64" t="s">
        <v>199</v>
      </c>
      <c r="B21" s="70">
        <v>31205</v>
      </c>
      <c r="C21" s="69">
        <v>16068</v>
      </c>
      <c r="D21" s="69">
        <f>SUM(B21:C21)</f>
        <v>47273</v>
      </c>
    </row>
    <row r="22" spans="1:4" ht="23.25">
      <c r="A22" s="64" t="s">
        <v>200</v>
      </c>
      <c r="B22" s="70">
        <v>31020</v>
      </c>
      <c r="C22" s="69">
        <v>16666</v>
      </c>
      <c r="D22" s="69">
        <f>SUM(B22:C22)</f>
        <v>47686</v>
      </c>
    </row>
    <row r="23" spans="1:4" ht="23.25">
      <c r="A23" s="64" t="s">
        <v>201</v>
      </c>
      <c r="B23" s="70">
        <v>18179</v>
      </c>
      <c r="C23" s="69">
        <v>17691</v>
      </c>
      <c r="D23" s="69">
        <f>SUM(B23:C23)</f>
        <v>35870</v>
      </c>
    </row>
    <row r="24" spans="1:4" ht="23.25">
      <c r="A24" s="64" t="s">
        <v>202</v>
      </c>
      <c r="B24" s="70">
        <v>15976</v>
      </c>
      <c r="C24" s="69">
        <v>31883</v>
      </c>
      <c r="D24" s="69">
        <f>SUM(B24:C24)</f>
        <v>47859</v>
      </c>
    </row>
    <row r="25" spans="1:4" ht="23.25">
      <c r="A25" s="64" t="s">
        <v>203</v>
      </c>
      <c r="B25" s="70">
        <v>15700</v>
      </c>
      <c r="C25" s="69">
        <v>24521</v>
      </c>
      <c r="D25" s="69">
        <f>SUM(B25:C25)</f>
        <v>40221</v>
      </c>
    </row>
    <row r="26" spans="1:4" ht="23.25">
      <c r="A26" s="142" t="s">
        <v>3</v>
      </c>
      <c r="B26" s="143">
        <f>SUM(B21:B25)</f>
        <v>112080</v>
      </c>
      <c r="C26" s="144">
        <f>SUM(C21:C25)</f>
        <v>106829</v>
      </c>
      <c r="D26" s="144">
        <f>SUM(D21:D25)</f>
        <v>218909</v>
      </c>
    </row>
    <row r="27" spans="1:4" ht="23.25">
      <c r="A27" s="64"/>
      <c r="B27" s="64"/>
      <c r="C27" s="64"/>
      <c r="D27" s="64"/>
    </row>
    <row r="28" spans="1:4" ht="23.25">
      <c r="A28" s="63">
        <v>2014</v>
      </c>
      <c r="B28" s="62" t="s">
        <v>1</v>
      </c>
      <c r="C28" s="62" t="s">
        <v>2</v>
      </c>
      <c r="D28" s="62" t="s">
        <v>3</v>
      </c>
    </row>
    <row r="29" spans="1:4" ht="23.25">
      <c r="A29" s="64" t="s">
        <v>204</v>
      </c>
      <c r="B29" s="70">
        <v>32285</v>
      </c>
      <c r="C29" s="69">
        <v>15207</v>
      </c>
      <c r="D29" s="69">
        <f>SUM(B29:C29)</f>
        <v>47492</v>
      </c>
    </row>
    <row r="30" spans="1:4" ht="23.25">
      <c r="A30" s="64" t="s">
        <v>205</v>
      </c>
      <c r="B30" s="70">
        <v>22559</v>
      </c>
      <c r="C30" s="69">
        <v>13722</v>
      </c>
      <c r="D30" s="69">
        <f>SUM(B30:C30)</f>
        <v>36281</v>
      </c>
    </row>
    <row r="31" spans="1:4" ht="23.25">
      <c r="A31" s="64" t="s">
        <v>206</v>
      </c>
      <c r="B31" s="70">
        <v>17903</v>
      </c>
      <c r="C31" s="69">
        <v>26024</v>
      </c>
      <c r="D31" s="69">
        <f>SUM(B31:C31)</f>
        <v>43927</v>
      </c>
    </row>
    <row r="32" spans="1:4" ht="23.25">
      <c r="A32" s="64" t="s">
        <v>207</v>
      </c>
      <c r="B32" s="70">
        <v>16185</v>
      </c>
      <c r="C32" s="69">
        <v>30985</v>
      </c>
      <c r="D32" s="69">
        <f>SUM(B32:C32)</f>
        <v>47170</v>
      </c>
    </row>
    <row r="33" spans="1:4" ht="23.25">
      <c r="A33" s="73" t="s">
        <v>208</v>
      </c>
      <c r="B33" s="72">
        <v>15199</v>
      </c>
      <c r="C33" s="71">
        <v>21736</v>
      </c>
      <c r="D33" s="71">
        <f>SUM(B33:C33)</f>
        <v>36935</v>
      </c>
    </row>
    <row r="34" spans="1:4" ht="23.25">
      <c r="A34" s="60" t="s">
        <v>3</v>
      </c>
      <c r="B34" s="70">
        <f>SUM(B29:B33)</f>
        <v>104131</v>
      </c>
      <c r="C34" s="69">
        <f>SUM(C29:C33)</f>
        <v>107674</v>
      </c>
      <c r="D34" s="69">
        <f>SUM(D29:D33)</f>
        <v>211805</v>
      </c>
    </row>
    <row r="35" spans="1:4" ht="23.25">
      <c r="A35" s="64"/>
      <c r="B35" s="64"/>
      <c r="C35" s="64"/>
      <c r="D35" s="64"/>
    </row>
    <row r="36" spans="1:4" ht="23.25">
      <c r="A36" s="63">
        <v>2013</v>
      </c>
      <c r="B36" s="62" t="s">
        <v>1</v>
      </c>
      <c r="C36" s="62" t="s">
        <v>2</v>
      </c>
      <c r="D36" s="62" t="s">
        <v>3</v>
      </c>
    </row>
    <row r="37" spans="1:4" ht="23.25">
      <c r="A37" s="64" t="s">
        <v>209</v>
      </c>
      <c r="B37" s="70">
        <v>29076</v>
      </c>
      <c r="C37" s="69">
        <v>14695</v>
      </c>
      <c r="D37" s="69">
        <f>SUM(B37:C37)</f>
        <v>43771</v>
      </c>
    </row>
    <row r="38" spans="1:4" ht="23.25">
      <c r="A38" s="64" t="s">
        <v>210</v>
      </c>
      <c r="B38" s="70">
        <v>21648</v>
      </c>
      <c r="C38" s="69">
        <v>13425</v>
      </c>
      <c r="D38" s="69">
        <f>SUM(B38:C38)</f>
        <v>35073</v>
      </c>
    </row>
    <row r="39" spans="1:4" ht="23.25">
      <c r="A39" s="64" t="s">
        <v>211</v>
      </c>
      <c r="B39" s="70">
        <v>21447</v>
      </c>
      <c r="C39" s="69">
        <v>21409</v>
      </c>
      <c r="D39" s="69">
        <f>SUM(B39:C39)</f>
        <v>42856</v>
      </c>
    </row>
    <row r="40" spans="1:4" ht="23.25">
      <c r="A40" s="64" t="s">
        <v>212</v>
      </c>
      <c r="B40" s="70">
        <v>18677</v>
      </c>
      <c r="C40" s="69">
        <v>27394</v>
      </c>
      <c r="D40" s="69">
        <f>SUM(B40:C40)</f>
        <v>46071</v>
      </c>
    </row>
    <row r="41" spans="1:4" ht="23.25">
      <c r="A41" s="73" t="s">
        <v>213</v>
      </c>
      <c r="B41" s="72">
        <v>15850</v>
      </c>
      <c r="C41" s="71">
        <v>28611</v>
      </c>
      <c r="D41" s="71">
        <f>SUM(B41:C41)</f>
        <v>44461</v>
      </c>
    </row>
    <row r="42" spans="1:4" ht="23.25">
      <c r="A42" s="60" t="s">
        <v>3</v>
      </c>
      <c r="B42" s="70">
        <f>SUM(B37:B41)</f>
        <v>106698</v>
      </c>
      <c r="C42" s="69">
        <f>SUM(C37:C41)</f>
        <v>105534</v>
      </c>
      <c r="D42" s="69">
        <f>SUM(D37:D41)</f>
        <v>212232</v>
      </c>
    </row>
    <row r="43" spans="1:4" ht="23.25">
      <c r="A43" s="64"/>
      <c r="B43" s="64"/>
      <c r="C43" s="64"/>
      <c r="D43" s="64"/>
    </row>
    <row r="44" spans="1:4" ht="23.25">
      <c r="A44" s="63">
        <v>2012</v>
      </c>
      <c r="B44" s="62" t="s">
        <v>1</v>
      </c>
      <c r="C44" s="62" t="s">
        <v>2</v>
      </c>
      <c r="D44" s="62" t="s">
        <v>3</v>
      </c>
    </row>
    <row r="45" spans="1:4" ht="23.25">
      <c r="A45" s="63"/>
      <c r="B45" s="62"/>
      <c r="C45" s="62"/>
      <c r="D45" s="62"/>
    </row>
    <row r="46" spans="1:4" ht="23.25">
      <c r="A46" s="67" t="s">
        <v>214</v>
      </c>
      <c r="B46" s="68">
        <v>23966</v>
      </c>
      <c r="C46" s="68">
        <v>17230</v>
      </c>
      <c r="D46" s="68">
        <f t="shared" ref="D46:D52" si="0">SUM(B46:C46)</f>
        <v>41196</v>
      </c>
    </row>
    <row r="47" spans="1:4" ht="23.25">
      <c r="A47" s="61" t="s">
        <v>215</v>
      </c>
      <c r="B47" s="68">
        <v>23684</v>
      </c>
      <c r="C47" s="68">
        <v>17955</v>
      </c>
      <c r="D47" s="68">
        <f t="shared" si="0"/>
        <v>41639</v>
      </c>
    </row>
    <row r="48" spans="1:4" ht="23.25">
      <c r="A48" s="67" t="s">
        <v>216</v>
      </c>
      <c r="B48" s="68">
        <v>19819</v>
      </c>
      <c r="C48" s="68">
        <v>22443</v>
      </c>
      <c r="D48" s="68">
        <f t="shared" si="0"/>
        <v>42262</v>
      </c>
    </row>
    <row r="49" spans="1:4" ht="23.25">
      <c r="A49" s="67" t="s">
        <v>217</v>
      </c>
      <c r="B49" s="68">
        <v>16962</v>
      </c>
      <c r="C49" s="68">
        <v>14980</v>
      </c>
      <c r="D49" s="68">
        <f t="shared" si="0"/>
        <v>31942</v>
      </c>
    </row>
    <row r="50" spans="1:4" ht="23.25">
      <c r="A50" s="61" t="s">
        <v>218</v>
      </c>
      <c r="B50" s="68">
        <v>21873</v>
      </c>
      <c r="C50" s="68">
        <v>14061</v>
      </c>
      <c r="D50" s="68">
        <f t="shared" si="0"/>
        <v>35934</v>
      </c>
    </row>
    <row r="51" spans="1:4" ht="23.25">
      <c r="A51" s="61" t="s">
        <v>219</v>
      </c>
      <c r="B51" s="68">
        <v>16339</v>
      </c>
      <c r="C51" s="68">
        <v>14821</v>
      </c>
      <c r="D51" s="68">
        <f t="shared" si="0"/>
        <v>31160</v>
      </c>
    </row>
    <row r="52" spans="1:4" ht="23.25">
      <c r="A52" s="61" t="s">
        <v>220</v>
      </c>
      <c r="B52" s="68">
        <v>17374</v>
      </c>
      <c r="C52" s="68">
        <v>19646</v>
      </c>
      <c r="D52" s="68">
        <f t="shared" si="0"/>
        <v>37020</v>
      </c>
    </row>
    <row r="53" spans="1:4" ht="23.25">
      <c r="A53" s="60" t="s">
        <v>3</v>
      </c>
      <c r="B53" s="59">
        <f>SUM(B46:B52)</f>
        <v>140017</v>
      </c>
      <c r="C53" s="59">
        <f>SUM(C46:C52)</f>
        <v>121136</v>
      </c>
      <c r="D53" s="59">
        <f>SUM(D46:D52)</f>
        <v>261153</v>
      </c>
    </row>
    <row r="54" spans="1:4" ht="23.25">
      <c r="A54" s="64"/>
      <c r="B54" s="64"/>
      <c r="C54" s="64"/>
      <c r="D54" s="64"/>
    </row>
    <row r="55" spans="1:4" ht="23.25">
      <c r="A55" s="63">
        <v>2011</v>
      </c>
      <c r="B55" s="62" t="s">
        <v>1</v>
      </c>
      <c r="C55" s="62" t="s">
        <v>2</v>
      </c>
      <c r="D55" s="62" t="s">
        <v>3</v>
      </c>
    </row>
    <row r="56" spans="1:4" ht="23.25">
      <c r="A56" s="67" t="s">
        <v>221</v>
      </c>
      <c r="B56" s="66">
        <v>30180</v>
      </c>
      <c r="C56" s="66">
        <v>16151</v>
      </c>
      <c r="D56" s="65">
        <f>SUM(B56:C56)</f>
        <v>46331</v>
      </c>
    </row>
    <row r="57" spans="1:4" ht="23.25">
      <c r="A57" s="61" t="s">
        <v>222</v>
      </c>
      <c r="B57" s="59">
        <v>26835</v>
      </c>
      <c r="C57" s="59">
        <v>15950</v>
      </c>
      <c r="D57" s="59">
        <f>SUM(B57:C57)</f>
        <v>42785</v>
      </c>
    </row>
    <row r="58" spans="1:4" ht="23.25">
      <c r="A58" s="61" t="s">
        <v>223</v>
      </c>
      <c r="B58" s="59">
        <v>20156</v>
      </c>
      <c r="C58" s="59">
        <v>19357</v>
      </c>
      <c r="D58" s="59">
        <f>SUM(B58:C58)</f>
        <v>39513</v>
      </c>
    </row>
    <row r="59" spans="1:4" ht="23.25">
      <c r="A59" s="61" t="s">
        <v>224</v>
      </c>
      <c r="B59" s="59">
        <v>12587</v>
      </c>
      <c r="C59" s="59">
        <v>22739</v>
      </c>
      <c r="D59" s="59">
        <f>SUM(B59:C59)</f>
        <v>35326</v>
      </c>
    </row>
    <row r="60" spans="1:4" ht="23.25">
      <c r="A60" s="61" t="s">
        <v>225</v>
      </c>
      <c r="B60" s="59">
        <v>14549</v>
      </c>
      <c r="C60" s="59">
        <v>25382</v>
      </c>
      <c r="D60" s="59">
        <f>SUM(B60:C60)</f>
        <v>39931</v>
      </c>
    </row>
    <row r="61" spans="1:4" ht="23.25">
      <c r="A61" s="60" t="s">
        <v>3</v>
      </c>
      <c r="B61" s="59">
        <f>SUM(B56:B60)</f>
        <v>104307</v>
      </c>
      <c r="C61" s="59">
        <f>SUM(C56:C60)</f>
        <v>99579</v>
      </c>
      <c r="D61" s="59">
        <f>SUM(D56:D60)</f>
        <v>203886</v>
      </c>
    </row>
    <row r="62" spans="1:4" ht="23.25">
      <c r="A62" s="64"/>
      <c r="B62" s="64"/>
      <c r="C62" s="64"/>
      <c r="D62" s="64"/>
    </row>
    <row r="63" spans="1:4" ht="23.25">
      <c r="A63" s="63">
        <v>2010</v>
      </c>
      <c r="B63" s="62" t="s">
        <v>1</v>
      </c>
      <c r="C63" s="62" t="s">
        <v>2</v>
      </c>
      <c r="D63" s="62" t="s">
        <v>3</v>
      </c>
    </row>
    <row r="64" spans="1:4" ht="23.25">
      <c r="A64" s="61" t="s">
        <v>226</v>
      </c>
      <c r="B64" s="59">
        <v>30815</v>
      </c>
      <c r="C64" s="59">
        <v>17602</v>
      </c>
      <c r="D64" s="59">
        <f>SUM(B64:C64)</f>
        <v>48417</v>
      </c>
    </row>
    <row r="65" spans="1:4" ht="23.25">
      <c r="A65" s="61" t="s">
        <v>227</v>
      </c>
      <c r="B65" s="59">
        <v>26465</v>
      </c>
      <c r="C65" s="59">
        <v>16626</v>
      </c>
      <c r="D65" s="59">
        <f>SUM(B65:C65)</f>
        <v>43091</v>
      </c>
    </row>
    <row r="66" spans="1:4" ht="23.25">
      <c r="A66" s="61" t="s">
        <v>228</v>
      </c>
      <c r="B66" s="59">
        <v>16362</v>
      </c>
      <c r="C66" s="59">
        <v>19798</v>
      </c>
      <c r="D66" s="59">
        <f>SUM(B66:C66)</f>
        <v>36160</v>
      </c>
    </row>
    <row r="67" spans="1:4" ht="23.25">
      <c r="A67" s="61" t="s">
        <v>229</v>
      </c>
      <c r="B67" s="59">
        <v>15930</v>
      </c>
      <c r="C67" s="59">
        <v>33773</v>
      </c>
      <c r="D67" s="59">
        <f>SUM(B67:C67)</f>
        <v>49703</v>
      </c>
    </row>
    <row r="68" spans="1:4" ht="23.25">
      <c r="A68" s="60" t="s">
        <v>3</v>
      </c>
      <c r="B68" s="59">
        <f>SUM(B64:B67)</f>
        <v>89572</v>
      </c>
      <c r="C68" s="59">
        <f>SUM(C64:C67)</f>
        <v>87799</v>
      </c>
      <c r="D68" s="59">
        <f>SUM(B68:C68)</f>
        <v>177371</v>
      </c>
    </row>
    <row r="69" spans="1:4" ht="23.25">
      <c r="A69" s="64"/>
      <c r="B69" s="64"/>
      <c r="C69" s="64"/>
      <c r="D69" s="64"/>
    </row>
    <row r="70" spans="1:4" ht="23.25">
      <c r="A70" s="63">
        <v>2009</v>
      </c>
      <c r="B70" s="62" t="s">
        <v>1</v>
      </c>
      <c r="C70" s="62" t="s">
        <v>2</v>
      </c>
      <c r="D70" s="62" t="s">
        <v>3</v>
      </c>
    </row>
    <row r="71" spans="1:4" ht="23.25">
      <c r="A71" s="61" t="s">
        <v>230</v>
      </c>
      <c r="B71" s="59">
        <v>27554</v>
      </c>
      <c r="C71" s="59">
        <v>17737</v>
      </c>
      <c r="D71" s="59">
        <f>SUM(B71:C71)</f>
        <v>45291</v>
      </c>
    </row>
    <row r="72" spans="1:4" ht="23.25">
      <c r="A72" s="61" t="s">
        <v>231</v>
      </c>
      <c r="B72" s="59">
        <v>29920</v>
      </c>
      <c r="C72" s="59">
        <v>17804</v>
      </c>
      <c r="D72" s="59">
        <f>SUM(B72:C72)</f>
        <v>47724</v>
      </c>
    </row>
    <row r="73" spans="1:4" ht="23.25">
      <c r="A73" s="61" t="s">
        <v>232</v>
      </c>
      <c r="B73" s="59">
        <v>17763</v>
      </c>
      <c r="C73" s="59">
        <v>17009</v>
      </c>
      <c r="D73" s="59">
        <f>SUM(B73:C73)</f>
        <v>34772</v>
      </c>
    </row>
    <row r="74" spans="1:4" ht="23.25">
      <c r="A74" s="61" t="s">
        <v>233</v>
      </c>
      <c r="B74" s="59">
        <v>16375</v>
      </c>
      <c r="C74" s="59">
        <v>33923</v>
      </c>
      <c r="D74" s="59">
        <f>SUM(B74:C74)</f>
        <v>50298</v>
      </c>
    </row>
    <row r="75" spans="1:4" ht="23.25">
      <c r="A75" s="60" t="s">
        <v>3</v>
      </c>
      <c r="B75" s="59">
        <f>SUM(B71:B74)</f>
        <v>91612</v>
      </c>
      <c r="C75" s="59">
        <f>SUM(C71:C74)</f>
        <v>86473</v>
      </c>
      <c r="D75" s="59">
        <f>SUM(B75:C75)</f>
        <v>178085</v>
      </c>
    </row>
    <row r="76" spans="1:4" ht="23.25">
      <c r="A76" s="64"/>
      <c r="B76" s="64"/>
      <c r="C76" s="64"/>
      <c r="D76" s="64"/>
    </row>
    <row r="77" spans="1:4" ht="23.25">
      <c r="A77" s="63">
        <v>2008</v>
      </c>
      <c r="B77" s="62" t="s">
        <v>1</v>
      </c>
      <c r="C77" s="62" t="s">
        <v>2</v>
      </c>
      <c r="D77" s="62" t="s">
        <v>3</v>
      </c>
    </row>
    <row r="78" spans="1:4" ht="23.25">
      <c r="A78" s="61" t="s">
        <v>234</v>
      </c>
      <c r="B78" s="59">
        <v>30154</v>
      </c>
      <c r="C78" s="59">
        <v>17077</v>
      </c>
      <c r="D78" s="59">
        <f>SUM(B78:C78)</f>
        <v>47231</v>
      </c>
    </row>
    <row r="79" spans="1:4" ht="23.25">
      <c r="A79" s="61" t="s">
        <v>235</v>
      </c>
      <c r="B79" s="59">
        <v>21166</v>
      </c>
      <c r="C79" s="59">
        <v>13825</v>
      </c>
      <c r="D79" s="59">
        <f>SUM(B79:C79)</f>
        <v>34991</v>
      </c>
    </row>
    <row r="80" spans="1:4" ht="23.25">
      <c r="A80" s="61" t="s">
        <v>236</v>
      </c>
      <c r="B80" s="59">
        <v>17202</v>
      </c>
      <c r="C80" s="59">
        <v>22320</v>
      </c>
      <c r="D80" s="59">
        <f>SUM(B80:C80)</f>
        <v>39522</v>
      </c>
    </row>
    <row r="81" spans="1:4" ht="23.25">
      <c r="A81" s="61" t="s">
        <v>237</v>
      </c>
      <c r="B81" s="59">
        <v>16732</v>
      </c>
      <c r="C81" s="59">
        <v>28424</v>
      </c>
      <c r="D81" s="59">
        <f>SUM(B81:C81)</f>
        <v>45156</v>
      </c>
    </row>
    <row r="82" spans="1:4" ht="23.25">
      <c r="A82" s="60" t="s">
        <v>3</v>
      </c>
      <c r="B82" s="59">
        <f>SUM(B78:B81)</f>
        <v>85254</v>
      </c>
      <c r="C82" s="59">
        <f>SUM(C78:C81)</f>
        <v>81646</v>
      </c>
      <c r="D82" s="59">
        <f>SUM(B82:C82)</f>
        <v>166900</v>
      </c>
    </row>
    <row r="83" spans="1:4" ht="23.25">
      <c r="A83" s="64"/>
      <c r="B83" s="64"/>
      <c r="C83" s="64"/>
      <c r="D83" s="64"/>
    </row>
    <row r="84" spans="1:4" ht="23.25">
      <c r="A84" s="63">
        <v>2007</v>
      </c>
      <c r="B84" s="62" t="s">
        <v>1</v>
      </c>
      <c r="C84" s="62" t="s">
        <v>2</v>
      </c>
      <c r="D84" s="62" t="s">
        <v>3</v>
      </c>
    </row>
    <row r="85" spans="1:4" ht="23.25">
      <c r="A85" s="61" t="s">
        <v>238</v>
      </c>
      <c r="B85" s="59">
        <v>18536</v>
      </c>
      <c r="C85" s="59">
        <v>16261</v>
      </c>
      <c r="D85" s="59">
        <f>SUM(B85:C85)</f>
        <v>34797</v>
      </c>
    </row>
    <row r="86" spans="1:4" ht="23.25">
      <c r="A86" s="61" t="s">
        <v>239</v>
      </c>
      <c r="B86" s="59">
        <v>22203</v>
      </c>
      <c r="C86" s="59">
        <v>15580</v>
      </c>
      <c r="D86" s="59">
        <f>SUM(B86:C86)</f>
        <v>37783</v>
      </c>
    </row>
    <row r="87" spans="1:4" ht="23.25">
      <c r="A87" s="61" t="s">
        <v>240</v>
      </c>
      <c r="B87" s="59">
        <v>16344</v>
      </c>
      <c r="C87" s="59">
        <v>15492</v>
      </c>
      <c r="D87" s="59">
        <f>SUM(B87:C87)</f>
        <v>31836</v>
      </c>
    </row>
    <row r="88" spans="1:4" ht="23.25">
      <c r="A88" s="61" t="s">
        <v>241</v>
      </c>
      <c r="B88" s="59">
        <v>19155</v>
      </c>
      <c r="C88" s="59">
        <v>20995</v>
      </c>
      <c r="D88" s="59">
        <f>SUM(B88:C88)</f>
        <v>40150</v>
      </c>
    </row>
    <row r="89" spans="1:4" ht="23.25">
      <c r="A89" s="60" t="s">
        <v>3</v>
      </c>
      <c r="B89" s="59">
        <f>SUM(B85:B88)</f>
        <v>76238</v>
      </c>
      <c r="C89" s="59">
        <f>SUM(C85:C88)</f>
        <v>68328</v>
      </c>
      <c r="D89" s="59">
        <f>SUM(B89:C89)</f>
        <v>144566</v>
      </c>
    </row>
    <row r="91" spans="1:4" ht="23.25">
      <c r="A91" s="63">
        <v>2006</v>
      </c>
      <c r="B91" s="62" t="s">
        <v>1</v>
      </c>
      <c r="C91" s="62" t="s">
        <v>2</v>
      </c>
      <c r="D91" s="62" t="s">
        <v>3</v>
      </c>
    </row>
    <row r="92" spans="1:4" ht="23.25">
      <c r="A92" s="61" t="s">
        <v>242</v>
      </c>
      <c r="B92" s="59">
        <v>27187</v>
      </c>
      <c r="C92" s="59">
        <v>17647</v>
      </c>
      <c r="D92" s="59">
        <f>SUM(B92:C92)</f>
        <v>44834</v>
      </c>
    </row>
    <row r="93" spans="1:4" ht="23.25">
      <c r="A93" s="61" t="s">
        <v>243</v>
      </c>
      <c r="B93" s="59">
        <v>28255</v>
      </c>
      <c r="C93" s="59">
        <v>17442</v>
      </c>
      <c r="D93" s="59">
        <f>SUM(B93:C93)</f>
        <v>45697</v>
      </c>
    </row>
    <row r="94" spans="1:4" ht="23.25">
      <c r="A94" s="61" t="s">
        <v>244</v>
      </c>
      <c r="B94" s="59">
        <v>21573</v>
      </c>
      <c r="C94" s="59">
        <v>21133</v>
      </c>
      <c r="D94" s="59">
        <f>SUM(B94:C94)</f>
        <v>42706</v>
      </c>
    </row>
    <row r="95" spans="1:4" ht="23.25">
      <c r="A95" s="61" t="s">
        <v>245</v>
      </c>
      <c r="B95" s="59">
        <v>18226</v>
      </c>
      <c r="C95" s="59">
        <v>19090</v>
      </c>
      <c r="D95" s="59">
        <f>SUM(B95:C95)</f>
        <v>37316</v>
      </c>
    </row>
    <row r="96" spans="1:4" ht="23.25">
      <c r="A96" s="60" t="s">
        <v>3</v>
      </c>
      <c r="B96" s="59">
        <f>SUM(B92:B95)</f>
        <v>95241</v>
      </c>
      <c r="C96" s="59">
        <f>SUM(C92:C95)</f>
        <v>75312</v>
      </c>
      <c r="D96" s="59">
        <f>SUM(B96:C96)</f>
        <v>170553</v>
      </c>
    </row>
    <row r="97" spans="1:4" ht="23.25">
      <c r="A97" s="58"/>
      <c r="B97" s="57"/>
      <c r="C97" s="57"/>
      <c r="D97" s="57"/>
    </row>
    <row r="98" spans="1:4" ht="23.25">
      <c r="A98" s="63">
        <v>2005</v>
      </c>
      <c r="B98" s="62" t="s">
        <v>1</v>
      </c>
      <c r="C98" s="62" t="s">
        <v>2</v>
      </c>
      <c r="D98" s="62" t="s">
        <v>3</v>
      </c>
    </row>
    <row r="99" spans="1:4" ht="23.25">
      <c r="A99" s="61" t="s">
        <v>246</v>
      </c>
      <c r="B99" s="59">
        <v>30424</v>
      </c>
      <c r="C99" s="59">
        <v>16819</v>
      </c>
      <c r="D99" s="59">
        <f>SUM(B99:C99)</f>
        <v>47243</v>
      </c>
    </row>
    <row r="100" spans="1:4" ht="23.25">
      <c r="A100" s="61" t="s">
        <v>247</v>
      </c>
      <c r="B100" s="59">
        <v>27570</v>
      </c>
      <c r="C100" s="59">
        <v>16970</v>
      </c>
      <c r="D100" s="59">
        <f>SUM(B100:C100)</f>
        <v>44540</v>
      </c>
    </row>
    <row r="101" spans="1:4" ht="23.25">
      <c r="A101" s="61" t="s">
        <v>248</v>
      </c>
      <c r="B101" s="59">
        <v>19430</v>
      </c>
      <c r="C101" s="59">
        <v>20476</v>
      </c>
      <c r="D101" s="59">
        <f>SUM(B101:C101)</f>
        <v>39906</v>
      </c>
    </row>
    <row r="102" spans="1:4" ht="23.25">
      <c r="A102" s="61" t="s">
        <v>249</v>
      </c>
      <c r="B102" s="59">
        <v>12084</v>
      </c>
      <c r="C102" s="59">
        <v>24013</v>
      </c>
      <c r="D102" s="59">
        <f>SUM(B102:C102)</f>
        <v>36097</v>
      </c>
    </row>
    <row r="103" spans="1:4" ht="23.25">
      <c r="A103" s="60" t="s">
        <v>3</v>
      </c>
      <c r="B103" s="59">
        <f>SUM(B99:B102)</f>
        <v>89508</v>
      </c>
      <c r="C103" s="59">
        <f>SUM(C99:C102)</f>
        <v>78278</v>
      </c>
      <c r="D103" s="59">
        <f>SUM(B103:C103)</f>
        <v>167786</v>
      </c>
    </row>
    <row r="104" spans="1:4" ht="23.25">
      <c r="A104" s="58"/>
      <c r="B104" s="57"/>
      <c r="C104" s="57"/>
      <c r="D104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1"/>
  <sheetViews>
    <sheetView workbookViewId="0" xr3:uid="{78B4E459-6924-5F8B-B7BA-2DD04133E49E}">
      <selection activeCell="I14" sqref="I14"/>
    </sheetView>
  </sheetViews>
  <sheetFormatPr defaultRowHeight="15"/>
  <cols>
    <col min="1" max="1" width="45.7109375" customWidth="1"/>
    <col min="2" max="2" width="18" customWidth="1"/>
    <col min="3" max="3" width="18.140625" customWidth="1"/>
    <col min="4" max="4" width="18.42578125" customWidth="1"/>
  </cols>
  <sheetData>
    <row r="1" spans="1:4" ht="18.75" thickBot="1">
      <c r="A1" s="82" t="s">
        <v>250</v>
      </c>
      <c r="B1" s="82"/>
      <c r="C1" s="82"/>
      <c r="D1" s="82"/>
    </row>
    <row r="2" spans="1:4" ht="18">
      <c r="A2" s="81"/>
      <c r="B2" s="80" t="s">
        <v>251</v>
      </c>
      <c r="C2" s="77"/>
      <c r="D2" s="77"/>
    </row>
    <row r="3" spans="1:4" ht="18">
      <c r="A3" s="79">
        <v>2017</v>
      </c>
      <c r="B3" s="78" t="s">
        <v>1</v>
      </c>
      <c r="C3" s="78" t="s">
        <v>2</v>
      </c>
      <c r="D3" s="78" t="s">
        <v>3</v>
      </c>
    </row>
    <row r="4" spans="1:4" ht="18">
      <c r="A4" s="77" t="s">
        <v>252</v>
      </c>
      <c r="B4" s="216">
        <v>33334</v>
      </c>
      <c r="C4" s="75">
        <v>17229</v>
      </c>
      <c r="D4" s="75">
        <v>50563</v>
      </c>
    </row>
    <row r="5" spans="1:4" ht="18">
      <c r="A5" s="77" t="s">
        <v>253</v>
      </c>
      <c r="B5" s="216">
        <v>29086</v>
      </c>
      <c r="C5" s="75">
        <v>17137</v>
      </c>
      <c r="D5" s="75">
        <v>46223</v>
      </c>
    </row>
    <row r="6" spans="1:4" ht="18">
      <c r="A6" s="77" t="s">
        <v>254</v>
      </c>
      <c r="B6" s="216">
        <v>20802</v>
      </c>
      <c r="C6" s="75">
        <v>25747</v>
      </c>
      <c r="D6" s="75">
        <v>46549</v>
      </c>
    </row>
    <row r="7" spans="1:4" ht="18">
      <c r="A7" s="77" t="s">
        <v>255</v>
      </c>
      <c r="B7" s="216">
        <v>16036</v>
      </c>
      <c r="C7" s="75">
        <v>33310</v>
      </c>
      <c r="D7" s="75">
        <v>49346</v>
      </c>
    </row>
    <row r="8" spans="1:4" ht="18">
      <c r="A8" s="76" t="s">
        <v>3</v>
      </c>
      <c r="B8" s="216">
        <f>SUM(B4:B7)</f>
        <v>99258</v>
      </c>
      <c r="C8" s="75">
        <f>SUM(C4:C7)</f>
        <v>93423</v>
      </c>
      <c r="D8" s="75">
        <f>SUM(D4:D7)</f>
        <v>192681</v>
      </c>
    </row>
    <row r="9" spans="1:4" ht="18">
      <c r="A9" s="79">
        <v>2016</v>
      </c>
      <c r="B9" s="78" t="s">
        <v>1</v>
      </c>
      <c r="C9" s="78" t="s">
        <v>2</v>
      </c>
      <c r="D9" s="78" t="s">
        <v>3</v>
      </c>
    </row>
    <row r="10" spans="1:4" ht="18">
      <c r="A10" s="77" t="s">
        <v>256</v>
      </c>
      <c r="B10" s="217">
        <v>32456</v>
      </c>
      <c r="C10" s="75">
        <v>17196</v>
      </c>
      <c r="D10" s="75">
        <v>49652</v>
      </c>
    </row>
    <row r="11" spans="1:4" ht="18">
      <c r="A11" s="77" t="s">
        <v>257</v>
      </c>
      <c r="B11" s="217">
        <v>28264</v>
      </c>
      <c r="C11" s="75">
        <v>16225</v>
      </c>
      <c r="D11" s="75">
        <v>44489</v>
      </c>
    </row>
    <row r="12" spans="1:4" ht="18">
      <c r="A12" s="77" t="s">
        <v>258</v>
      </c>
      <c r="B12" s="217">
        <v>16681</v>
      </c>
      <c r="C12" s="75">
        <v>25515</v>
      </c>
      <c r="D12" s="75">
        <v>42196</v>
      </c>
    </row>
    <row r="13" spans="1:4" ht="18">
      <c r="A13" s="77" t="s">
        <v>259</v>
      </c>
      <c r="B13" s="217">
        <v>16541</v>
      </c>
      <c r="C13" s="75">
        <v>31763</v>
      </c>
      <c r="D13" s="75">
        <v>48304</v>
      </c>
    </row>
    <row r="14" spans="1:4" ht="18">
      <c r="A14" s="76" t="s">
        <v>3</v>
      </c>
      <c r="B14" s="217">
        <f>SUM(B10:B13)</f>
        <v>93942</v>
      </c>
      <c r="C14" s="75">
        <f>SUM(C10:C13)</f>
        <v>90699</v>
      </c>
      <c r="D14" s="75">
        <f>SUM(D10:D13)</f>
        <v>184641</v>
      </c>
    </row>
    <row r="15" spans="1:4" ht="18">
      <c r="A15" s="79">
        <v>2015</v>
      </c>
      <c r="B15" s="78" t="s">
        <v>1</v>
      </c>
      <c r="C15" s="78" t="s">
        <v>2</v>
      </c>
      <c r="D15" s="78" t="s">
        <v>3</v>
      </c>
    </row>
    <row r="16" spans="1:4" ht="18">
      <c r="A16" s="77" t="s">
        <v>260</v>
      </c>
      <c r="B16" s="75">
        <v>30542</v>
      </c>
      <c r="C16" s="75">
        <v>15946</v>
      </c>
      <c r="D16" s="75">
        <v>46488</v>
      </c>
    </row>
    <row r="17" spans="1:4" ht="18">
      <c r="A17" s="77" t="s">
        <v>261</v>
      </c>
      <c r="B17" s="75">
        <v>26789</v>
      </c>
      <c r="C17" s="75">
        <v>15787</v>
      </c>
      <c r="D17" s="75">
        <v>42576</v>
      </c>
    </row>
    <row r="18" spans="1:4" ht="18">
      <c r="A18" s="77" t="s">
        <v>262</v>
      </c>
      <c r="B18" s="75">
        <v>18596</v>
      </c>
      <c r="C18" s="75">
        <v>23202</v>
      </c>
      <c r="D18" s="75">
        <v>41798</v>
      </c>
    </row>
    <row r="19" spans="1:4" ht="18">
      <c r="A19" s="77" t="s">
        <v>263</v>
      </c>
      <c r="B19" s="75">
        <v>14603</v>
      </c>
      <c r="C19" s="75">
        <v>29187</v>
      </c>
      <c r="D19" s="75">
        <v>43790</v>
      </c>
    </row>
    <row r="20" spans="1:4" ht="18">
      <c r="A20" s="76" t="s">
        <v>3</v>
      </c>
      <c r="B20" s="75">
        <v>90530</v>
      </c>
      <c r="C20" s="75">
        <v>84122</v>
      </c>
      <c r="D20" s="75">
        <v>174652</v>
      </c>
    </row>
    <row r="21" spans="1:4" ht="18">
      <c r="A21" s="81"/>
      <c r="B21" s="80"/>
      <c r="C21" s="77"/>
      <c r="D21" s="77"/>
    </row>
    <row r="22" spans="1:4" ht="18">
      <c r="A22" s="79">
        <v>2014</v>
      </c>
      <c r="B22" s="78" t="s">
        <v>1</v>
      </c>
      <c r="C22" s="78" t="s">
        <v>2</v>
      </c>
      <c r="D22" s="78" t="s">
        <v>3</v>
      </c>
    </row>
    <row r="23" spans="1:4" ht="18">
      <c r="A23" s="77" t="s">
        <v>264</v>
      </c>
      <c r="B23" s="75">
        <v>29079</v>
      </c>
      <c r="C23" s="75">
        <v>16127</v>
      </c>
      <c r="D23" s="75">
        <f>SUM(B23:C23)</f>
        <v>45206</v>
      </c>
    </row>
    <row r="24" spans="1:4" ht="18">
      <c r="A24" s="77" t="s">
        <v>265</v>
      </c>
      <c r="B24" s="75">
        <v>25730</v>
      </c>
      <c r="C24" s="75">
        <v>15352</v>
      </c>
      <c r="D24" s="75">
        <f>SUM(B24:C24)</f>
        <v>41082</v>
      </c>
    </row>
    <row r="25" spans="1:4" ht="18">
      <c r="A25" s="77" t="s">
        <v>266</v>
      </c>
      <c r="B25" s="75">
        <v>16426</v>
      </c>
      <c r="C25" s="75">
        <v>22958</v>
      </c>
      <c r="D25" s="75">
        <f>SUM(B25:C25)</f>
        <v>39384</v>
      </c>
    </row>
    <row r="26" spans="1:4" ht="18">
      <c r="A26" s="77" t="s">
        <v>267</v>
      </c>
      <c r="B26" s="75">
        <v>13809</v>
      </c>
      <c r="C26" s="75">
        <v>28119</v>
      </c>
      <c r="D26" s="75">
        <f>SUM(B26:C26)</f>
        <v>41928</v>
      </c>
    </row>
    <row r="27" spans="1:4" ht="18">
      <c r="A27" s="76" t="s">
        <v>3</v>
      </c>
      <c r="B27" s="75">
        <f>SUM(B23:B26)</f>
        <v>85044</v>
      </c>
      <c r="C27" s="75">
        <f>SUM(C23:C26)</f>
        <v>82556</v>
      </c>
      <c r="D27" s="75">
        <f>SUM(D23:D26)</f>
        <v>167600</v>
      </c>
    </row>
    <row r="28" spans="1:4" ht="18">
      <c r="A28" s="81"/>
      <c r="B28" s="80"/>
      <c r="C28" s="77"/>
      <c r="D28" s="77"/>
    </row>
    <row r="29" spans="1:4" ht="18">
      <c r="A29" s="79">
        <v>2013</v>
      </c>
      <c r="B29" s="78" t="s">
        <v>1</v>
      </c>
      <c r="C29" s="78" t="s">
        <v>2</v>
      </c>
      <c r="D29" s="78" t="s">
        <v>3</v>
      </c>
    </row>
    <row r="30" spans="1:4" ht="18">
      <c r="A30" s="77" t="s">
        <v>268</v>
      </c>
      <c r="B30" s="75">
        <v>29614</v>
      </c>
      <c r="C30" s="75">
        <v>15525</v>
      </c>
      <c r="D30" s="75">
        <f>SUM(B30:C30)</f>
        <v>45139</v>
      </c>
    </row>
    <row r="31" spans="1:4" ht="18">
      <c r="A31" s="77" t="s">
        <v>269</v>
      </c>
      <c r="B31" s="75">
        <v>24906</v>
      </c>
      <c r="C31" s="75">
        <v>15018</v>
      </c>
      <c r="D31" s="75">
        <f>SUM(B31:C31)</f>
        <v>39924</v>
      </c>
    </row>
    <row r="32" spans="1:4" ht="18">
      <c r="A32" s="77" t="s">
        <v>270</v>
      </c>
      <c r="B32" s="75">
        <v>16151</v>
      </c>
      <c r="C32" s="75">
        <v>21791</v>
      </c>
      <c r="D32" s="75">
        <f>SUM(B32:C32)</f>
        <v>37942</v>
      </c>
    </row>
    <row r="33" spans="1:4" ht="18">
      <c r="A33" s="77" t="s">
        <v>271</v>
      </c>
      <c r="B33" s="75">
        <v>13286</v>
      </c>
      <c r="C33" s="75">
        <v>27652</v>
      </c>
      <c r="D33" s="75">
        <f>SUM(B33:C33)</f>
        <v>40938</v>
      </c>
    </row>
    <row r="34" spans="1:4" ht="18">
      <c r="A34" s="76" t="s">
        <v>3</v>
      </c>
      <c r="B34" s="75">
        <f>SUM(B30:B33)</f>
        <v>83957</v>
      </c>
      <c r="C34" s="75">
        <f>SUM(C30:C33)</f>
        <v>79986</v>
      </c>
      <c r="D34" s="75">
        <f>SUM(D30:D33)</f>
        <v>163943</v>
      </c>
    </row>
    <row r="35" spans="1:4" ht="18">
      <c r="A35" s="76"/>
      <c r="B35" s="75"/>
      <c r="C35" s="75"/>
      <c r="D35" s="75"/>
    </row>
    <row r="36" spans="1:4" ht="18">
      <c r="A36" s="79">
        <v>2012</v>
      </c>
      <c r="B36" s="78" t="s">
        <v>1</v>
      </c>
      <c r="C36" s="78" t="s">
        <v>2</v>
      </c>
      <c r="D36" s="78" t="s">
        <v>3</v>
      </c>
    </row>
    <row r="37" spans="1:4" ht="18">
      <c r="A37" s="77" t="s">
        <v>272</v>
      </c>
      <c r="B37" s="75">
        <v>29090</v>
      </c>
      <c r="C37" s="75">
        <v>15201</v>
      </c>
      <c r="D37" s="75">
        <f>C37+B37</f>
        <v>44291</v>
      </c>
    </row>
    <row r="38" spans="1:4" ht="18">
      <c r="A38" s="77" t="s">
        <v>273</v>
      </c>
      <c r="B38" s="75">
        <v>24982</v>
      </c>
      <c r="C38" s="75">
        <v>15080</v>
      </c>
      <c r="D38" s="75">
        <f>C38+B38</f>
        <v>40062</v>
      </c>
    </row>
    <row r="39" spans="1:4" ht="18">
      <c r="A39" s="77" t="s">
        <v>274</v>
      </c>
      <c r="B39" s="75">
        <v>16670</v>
      </c>
      <c r="C39" s="75">
        <v>21764</v>
      </c>
      <c r="D39" s="75">
        <f>C39+B39</f>
        <v>38434</v>
      </c>
    </row>
    <row r="40" spans="1:4" ht="18">
      <c r="A40" s="77" t="s">
        <v>275</v>
      </c>
      <c r="B40" s="75">
        <v>12820</v>
      </c>
      <c r="C40" s="75">
        <v>26873</v>
      </c>
      <c r="D40" s="75">
        <f>C40+B40</f>
        <v>39693</v>
      </c>
    </row>
    <row r="41" spans="1:4" ht="18">
      <c r="A41" s="76" t="s">
        <v>3</v>
      </c>
      <c r="B41" s="75">
        <f>SUM(B37:B40)</f>
        <v>83562</v>
      </c>
      <c r="C41" s="75">
        <f>SUM(C37:C40)</f>
        <v>78918</v>
      </c>
      <c r="D41" s="75">
        <f>SUM(D37:D40)</f>
        <v>162480</v>
      </c>
    </row>
    <row r="42" spans="1:4" ht="18">
      <c r="A42" s="77"/>
      <c r="B42" s="75"/>
      <c r="C42" s="75"/>
      <c r="D42" s="75"/>
    </row>
    <row r="43" spans="1:4" ht="18">
      <c r="A43" s="79">
        <v>2011</v>
      </c>
      <c r="B43" s="78" t="s">
        <v>1</v>
      </c>
      <c r="C43" s="78" t="s">
        <v>2</v>
      </c>
      <c r="D43" s="78" t="s">
        <v>3</v>
      </c>
    </row>
    <row r="44" spans="1:4" ht="18">
      <c r="A44" s="77" t="s">
        <v>276</v>
      </c>
      <c r="B44" s="75">
        <v>29641</v>
      </c>
      <c r="C44" s="75">
        <v>15504</v>
      </c>
      <c r="D44" s="75">
        <f>C44+B44</f>
        <v>45145</v>
      </c>
    </row>
    <row r="45" spans="1:4" ht="18">
      <c r="A45" s="77" t="s">
        <v>277</v>
      </c>
      <c r="B45" s="75">
        <v>24695</v>
      </c>
      <c r="C45" s="75">
        <v>14758</v>
      </c>
      <c r="D45" s="75">
        <f>C45+B45</f>
        <v>39453</v>
      </c>
    </row>
    <row r="46" spans="1:4" ht="18">
      <c r="A46" s="77" t="s">
        <v>278</v>
      </c>
      <c r="B46" s="75">
        <v>15974</v>
      </c>
      <c r="C46" s="75">
        <v>22247</v>
      </c>
      <c r="D46" s="75">
        <f>C46+B46</f>
        <v>38221</v>
      </c>
    </row>
    <row r="47" spans="1:4" ht="18">
      <c r="A47" s="77" t="s">
        <v>279</v>
      </c>
      <c r="B47" s="75">
        <v>13372</v>
      </c>
      <c r="C47" s="75">
        <v>28552</v>
      </c>
      <c r="D47" s="75">
        <f>C47+B47</f>
        <v>41924</v>
      </c>
    </row>
    <row r="48" spans="1:4" ht="18">
      <c r="A48" s="76" t="s">
        <v>3</v>
      </c>
      <c r="B48" s="75">
        <f>SUM(B44:B47)</f>
        <v>83682</v>
      </c>
      <c r="C48" s="75">
        <f>SUM(C44:C47)</f>
        <v>81061</v>
      </c>
      <c r="D48" s="75">
        <f>SUM(B48:C48)</f>
        <v>164743</v>
      </c>
    </row>
    <row r="49" spans="1:4" ht="18">
      <c r="A49" s="81"/>
      <c r="B49" s="80"/>
      <c r="C49" s="77"/>
      <c r="D49" s="77"/>
    </row>
    <row r="50" spans="1:4" ht="18">
      <c r="A50" s="79">
        <v>2010</v>
      </c>
      <c r="B50" s="78" t="s">
        <v>1</v>
      </c>
      <c r="C50" s="78" t="s">
        <v>2</v>
      </c>
      <c r="D50" s="78" t="s">
        <v>3</v>
      </c>
    </row>
    <row r="51" spans="1:4" ht="18">
      <c r="A51" s="77" t="s">
        <v>280</v>
      </c>
      <c r="B51" s="75">
        <v>28727</v>
      </c>
      <c r="C51" s="75">
        <v>15287</v>
      </c>
      <c r="D51" s="75">
        <f>SUM(B51:C51)</f>
        <v>44014</v>
      </c>
    </row>
    <row r="52" spans="1:4" ht="18">
      <c r="A52" s="77" t="s">
        <v>281</v>
      </c>
      <c r="B52" s="75">
        <v>24727</v>
      </c>
      <c r="C52" s="75">
        <v>15132</v>
      </c>
      <c r="D52" s="75">
        <f>SUM(B52:C52)</f>
        <v>39859</v>
      </c>
    </row>
    <row r="53" spans="1:4" ht="18">
      <c r="A53" s="77" t="s">
        <v>282</v>
      </c>
      <c r="B53" s="75">
        <v>16823</v>
      </c>
      <c r="C53" s="75">
        <v>22324</v>
      </c>
      <c r="D53" s="75">
        <f>SUM(B53:C53)</f>
        <v>39147</v>
      </c>
    </row>
    <row r="54" spans="1:4" ht="18">
      <c r="A54" s="77" t="s">
        <v>283</v>
      </c>
      <c r="B54" s="75">
        <v>12931</v>
      </c>
      <c r="C54" s="75">
        <v>28584</v>
      </c>
      <c r="D54" s="75">
        <f>SUM(B54:C54)</f>
        <v>41515</v>
      </c>
    </row>
    <row r="55" spans="1:4" ht="18">
      <c r="A55" s="76" t="s">
        <v>3</v>
      </c>
      <c r="B55" s="75">
        <f>SUM(B51:B54)</f>
        <v>83208</v>
      </c>
      <c r="C55" s="75">
        <f>SUM(C51:C54)</f>
        <v>81327</v>
      </c>
      <c r="D55" s="75">
        <f>SUM(B55:C55)</f>
        <v>164535</v>
      </c>
    </row>
    <row r="56" spans="1:4" ht="18">
      <c r="A56" s="81"/>
      <c r="B56" s="80"/>
      <c r="C56" s="77"/>
      <c r="D56" s="77"/>
    </row>
    <row r="57" spans="1:4" ht="18">
      <c r="A57" s="79">
        <v>2009</v>
      </c>
      <c r="B57" s="78" t="s">
        <v>1</v>
      </c>
      <c r="C57" s="78" t="s">
        <v>2</v>
      </c>
      <c r="D57" s="78" t="s">
        <v>3</v>
      </c>
    </row>
    <row r="58" spans="1:4" ht="18">
      <c r="A58" s="77" t="s">
        <v>284</v>
      </c>
      <c r="B58" s="75">
        <v>29677</v>
      </c>
      <c r="C58" s="75">
        <v>16874</v>
      </c>
      <c r="D58" s="75">
        <f>SUM(B58:C58)</f>
        <v>46551</v>
      </c>
    </row>
    <row r="59" spans="1:4" ht="18">
      <c r="A59" s="77" t="s">
        <v>285</v>
      </c>
      <c r="B59" s="75">
        <v>25182</v>
      </c>
      <c r="C59" s="75">
        <v>16699</v>
      </c>
      <c r="D59" s="75">
        <f>SUM(B59:C59)</f>
        <v>41881</v>
      </c>
    </row>
    <row r="60" spans="1:4" ht="18">
      <c r="A60" s="77" t="s">
        <v>286</v>
      </c>
      <c r="B60" s="75">
        <v>16892</v>
      </c>
      <c r="C60" s="75">
        <v>23214</v>
      </c>
      <c r="D60" s="75">
        <f>SUM(B60:C60)</f>
        <v>40106</v>
      </c>
    </row>
    <row r="61" spans="1:4" ht="18">
      <c r="A61" s="77" t="s">
        <v>287</v>
      </c>
      <c r="B61" s="75">
        <v>15420</v>
      </c>
      <c r="C61" s="75">
        <v>28881</v>
      </c>
      <c r="D61" s="75">
        <f>SUM(B61:C61)</f>
        <v>44301</v>
      </c>
    </row>
    <row r="62" spans="1:4" ht="18">
      <c r="A62" s="76" t="s">
        <v>3</v>
      </c>
      <c r="B62" s="75">
        <f>SUM(B58:B61)</f>
        <v>87171</v>
      </c>
      <c r="C62" s="75">
        <f>SUM(C58:C61)</f>
        <v>85668</v>
      </c>
      <c r="D62" s="75">
        <f>SUM(B62:C62)</f>
        <v>172839</v>
      </c>
    </row>
    <row r="63" spans="1:4" ht="18">
      <c r="A63" s="81"/>
      <c r="B63" s="80"/>
      <c r="C63" s="77"/>
      <c r="D63" s="77"/>
    </row>
    <row r="64" spans="1:4" ht="18">
      <c r="A64" s="79">
        <v>2008</v>
      </c>
      <c r="B64" s="78" t="s">
        <v>1</v>
      </c>
      <c r="C64" s="78" t="s">
        <v>2</v>
      </c>
      <c r="D64" s="78" t="s">
        <v>3</v>
      </c>
    </row>
    <row r="65" spans="1:4" ht="18">
      <c r="A65" s="77" t="s">
        <v>288</v>
      </c>
      <c r="B65" s="75">
        <v>28039</v>
      </c>
      <c r="C65" s="75">
        <v>17115</v>
      </c>
      <c r="D65" s="75">
        <f>SUM(B65:C65)</f>
        <v>45154</v>
      </c>
    </row>
    <row r="66" spans="1:4" ht="18">
      <c r="A66" s="77" t="s">
        <v>289</v>
      </c>
      <c r="B66" s="75">
        <v>24308</v>
      </c>
      <c r="C66" s="75">
        <v>17245</v>
      </c>
      <c r="D66" s="75">
        <f>SUM(B66:C66)</f>
        <v>41553</v>
      </c>
    </row>
    <row r="67" spans="1:4" ht="18">
      <c r="A67" s="77" t="s">
        <v>290</v>
      </c>
      <c r="B67" s="75">
        <v>16512</v>
      </c>
      <c r="C67" s="75">
        <v>21860</v>
      </c>
      <c r="D67" s="75">
        <f>SUM(B67:C67)</f>
        <v>38372</v>
      </c>
    </row>
    <row r="68" spans="1:4" ht="18">
      <c r="A68" s="77" t="s">
        <v>291</v>
      </c>
      <c r="B68" s="75">
        <v>15162</v>
      </c>
      <c r="C68" s="75">
        <v>26294</v>
      </c>
      <c r="D68" s="75">
        <f>SUM(B68:C68)</f>
        <v>41456</v>
      </c>
    </row>
    <row r="69" spans="1:4" ht="18">
      <c r="A69" s="76" t="s">
        <v>3</v>
      </c>
      <c r="B69" s="75">
        <f>SUM(B65:B68)</f>
        <v>84021</v>
      </c>
      <c r="C69" s="75">
        <f>SUM(C65:C68)</f>
        <v>82514</v>
      </c>
      <c r="D69" s="75">
        <f>SUM(B69:C69)</f>
        <v>166535</v>
      </c>
    </row>
    <row r="70" spans="1:4" ht="18">
      <c r="A70" s="81"/>
      <c r="B70" s="80"/>
      <c r="C70" s="77"/>
      <c r="D70" s="77"/>
    </row>
    <row r="71" spans="1:4" ht="18">
      <c r="A71" s="79">
        <v>2007</v>
      </c>
      <c r="B71" s="78" t="s">
        <v>1</v>
      </c>
      <c r="C71" s="78" t="s">
        <v>2</v>
      </c>
      <c r="D71" s="78" t="s">
        <v>3</v>
      </c>
    </row>
    <row r="72" spans="1:4" ht="18">
      <c r="A72" s="77" t="s">
        <v>292</v>
      </c>
      <c r="B72" s="75">
        <v>30434</v>
      </c>
      <c r="C72" s="75">
        <v>17617</v>
      </c>
      <c r="D72" s="75">
        <f>SUM(B72:C72)</f>
        <v>48051</v>
      </c>
    </row>
    <row r="73" spans="1:4" ht="18">
      <c r="A73" s="77" t="s">
        <v>293</v>
      </c>
      <c r="B73" s="75">
        <v>27880</v>
      </c>
      <c r="C73" s="75">
        <v>16459</v>
      </c>
      <c r="D73" s="75">
        <f>SUM(B73:C73)</f>
        <v>44339</v>
      </c>
    </row>
    <row r="74" spans="1:4" ht="18">
      <c r="A74" s="77" t="s">
        <v>294</v>
      </c>
      <c r="B74" s="75">
        <v>18761</v>
      </c>
      <c r="C74" s="75">
        <v>22649</v>
      </c>
      <c r="D74" s="75">
        <f>SUM(B74:C74)</f>
        <v>41410</v>
      </c>
    </row>
    <row r="75" spans="1:4" ht="18">
      <c r="A75" s="77" t="s">
        <v>295</v>
      </c>
      <c r="B75" s="75">
        <v>15011</v>
      </c>
      <c r="C75" s="75">
        <v>28941</v>
      </c>
      <c r="D75" s="75">
        <f>SUM(B75:C75)</f>
        <v>43952</v>
      </c>
    </row>
    <row r="76" spans="1:4" ht="18">
      <c r="A76" s="76" t="s">
        <v>3</v>
      </c>
      <c r="B76" s="75">
        <f>SUM(B72:B75)</f>
        <v>92086</v>
      </c>
      <c r="C76" s="75">
        <f>SUM(C72:C75)</f>
        <v>85666</v>
      </c>
      <c r="D76" s="75">
        <f>SUM(B76:C76)</f>
        <v>177752</v>
      </c>
    </row>
    <row r="77" spans="1:4" ht="18">
      <c r="A77" s="81"/>
      <c r="B77" s="80"/>
      <c r="C77" s="77"/>
      <c r="D77" s="77"/>
    </row>
    <row r="78" spans="1:4" ht="18">
      <c r="A78" s="79">
        <v>2006</v>
      </c>
      <c r="B78" s="78" t="s">
        <v>1</v>
      </c>
      <c r="C78" s="78" t="s">
        <v>2</v>
      </c>
      <c r="D78" s="78" t="s">
        <v>3</v>
      </c>
    </row>
    <row r="79" spans="1:4" ht="18">
      <c r="A79" s="77" t="s">
        <v>296</v>
      </c>
      <c r="B79" s="75">
        <v>27912</v>
      </c>
      <c r="C79" s="75">
        <v>16410</v>
      </c>
      <c r="D79" s="75">
        <f>SUM(B79:C79)</f>
        <v>44322</v>
      </c>
    </row>
    <row r="80" spans="1:4" ht="18">
      <c r="A80" s="77" t="s">
        <v>297</v>
      </c>
      <c r="B80" s="75">
        <v>25344</v>
      </c>
      <c r="C80" s="75">
        <v>15095</v>
      </c>
      <c r="D80" s="75">
        <f>SUM(B80:C80)</f>
        <v>40439</v>
      </c>
    </row>
    <row r="81" spans="1:4" ht="18">
      <c r="A81" s="77" t="s">
        <v>298</v>
      </c>
      <c r="B81" s="75">
        <v>17659</v>
      </c>
      <c r="C81" s="75">
        <v>21382</v>
      </c>
      <c r="D81" s="75">
        <f>SUM(B81:C81)</f>
        <v>39041</v>
      </c>
    </row>
    <row r="82" spans="1:4" ht="18">
      <c r="A82" s="77" t="s">
        <v>299</v>
      </c>
      <c r="B82" s="75">
        <v>13604</v>
      </c>
      <c r="C82" s="75">
        <v>28373</v>
      </c>
      <c r="D82" s="75">
        <f>SUM(B82:C82)</f>
        <v>41977</v>
      </c>
    </row>
    <row r="83" spans="1:4" ht="18">
      <c r="A83" s="76" t="s">
        <v>3</v>
      </c>
      <c r="B83" s="75">
        <f>SUM(B79:B82)</f>
        <v>84519</v>
      </c>
      <c r="C83" s="75">
        <f>SUM(C79:C82)</f>
        <v>81260</v>
      </c>
      <c r="D83" s="75">
        <f>SUM(B83:C83)</f>
        <v>165779</v>
      </c>
    </row>
    <row r="85" spans="1:4" ht="18">
      <c r="A85" s="79">
        <v>2005</v>
      </c>
      <c r="B85" s="78" t="s">
        <v>1</v>
      </c>
      <c r="C85" s="78" t="s">
        <v>2</v>
      </c>
      <c r="D85" s="78" t="s">
        <v>3</v>
      </c>
    </row>
    <row r="86" spans="1:4" ht="18">
      <c r="A86" s="77" t="s">
        <v>300</v>
      </c>
      <c r="B86" s="75">
        <v>27108</v>
      </c>
      <c r="C86" s="75">
        <v>14824</v>
      </c>
      <c r="D86" s="75">
        <f>SUM(B86:C86)</f>
        <v>41932</v>
      </c>
    </row>
    <row r="87" spans="1:4" ht="18">
      <c r="A87" s="77" t="s">
        <v>301</v>
      </c>
      <c r="B87" s="75">
        <v>22560</v>
      </c>
      <c r="C87" s="75">
        <v>14981</v>
      </c>
      <c r="D87" s="75">
        <f>SUM(B87:C87)</f>
        <v>37541</v>
      </c>
    </row>
    <row r="88" spans="1:4" ht="18">
      <c r="A88" s="77" t="s">
        <v>302</v>
      </c>
      <c r="B88" s="75">
        <v>15771</v>
      </c>
      <c r="C88" s="75">
        <v>20070</v>
      </c>
      <c r="D88" s="75">
        <f>SUM(B88:C88)</f>
        <v>35841</v>
      </c>
    </row>
    <row r="89" spans="1:4" ht="18">
      <c r="A89" s="77" t="s">
        <v>303</v>
      </c>
      <c r="B89" s="75">
        <v>11626</v>
      </c>
      <c r="C89" s="75">
        <v>26665</v>
      </c>
      <c r="D89" s="75">
        <f>SUM(B89:C89)</f>
        <v>38291</v>
      </c>
    </row>
    <row r="90" spans="1:4" ht="18">
      <c r="A90" s="76" t="s">
        <v>3</v>
      </c>
      <c r="B90" s="75">
        <f>SUM(B86:B89)</f>
        <v>77065</v>
      </c>
      <c r="C90" s="75">
        <f>SUM(C86:C89)</f>
        <v>76540</v>
      </c>
      <c r="D90" s="75">
        <f>SUM(B90:C90)</f>
        <v>153605</v>
      </c>
    </row>
    <row r="91" spans="1:4" ht="18">
      <c r="A91" s="76"/>
      <c r="B91" s="75"/>
      <c r="C91" s="75"/>
      <c r="D91" s="7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8"/>
  <sheetViews>
    <sheetView workbookViewId="0" xr3:uid="{9B253EF2-77E0-53E3-AE26-4D66ECD923F3}">
      <selection activeCell="D6" sqref="D6"/>
    </sheetView>
  </sheetViews>
  <sheetFormatPr defaultRowHeight="15"/>
  <cols>
    <col min="1" max="1" width="37.140625" customWidth="1"/>
    <col min="2" max="2" width="18.7109375" customWidth="1"/>
    <col min="3" max="3" width="18.140625" customWidth="1"/>
    <col min="4" max="4" width="18.5703125" customWidth="1"/>
  </cols>
  <sheetData>
    <row r="1" spans="1:4" ht="15.75">
      <c r="A1" s="55"/>
      <c r="B1" s="55" t="s">
        <v>12</v>
      </c>
      <c r="C1" s="55"/>
      <c r="D1" s="55"/>
    </row>
    <row r="2" spans="1:4" ht="15.75">
      <c r="A2" s="175"/>
      <c r="B2" s="176" t="s">
        <v>304</v>
      </c>
      <c r="C2" s="174"/>
      <c r="D2" s="55"/>
    </row>
    <row r="3" spans="1:4" ht="15.75">
      <c r="A3" s="172">
        <v>2017</v>
      </c>
      <c r="B3" s="177" t="s">
        <v>1</v>
      </c>
      <c r="C3" s="172" t="s">
        <v>2</v>
      </c>
      <c r="D3" s="172" t="s">
        <v>3</v>
      </c>
    </row>
    <row r="4" spans="1:4" ht="15.75">
      <c r="A4" s="174" t="s">
        <v>305</v>
      </c>
      <c r="B4" s="218">
        <v>25710</v>
      </c>
      <c r="C4" s="218">
        <v>18503</v>
      </c>
      <c r="D4" s="218">
        <f>+SUM(B4:C4)</f>
        <v>44213</v>
      </c>
    </row>
    <row r="5" spans="1:4" ht="15.75">
      <c r="A5" s="174" t="s">
        <v>306</v>
      </c>
      <c r="B5" s="218">
        <v>15538</v>
      </c>
      <c r="C5" s="218">
        <v>11570</v>
      </c>
      <c r="D5" s="218">
        <f>SUM(B5:C5)</f>
        <v>27108</v>
      </c>
    </row>
    <row r="6" spans="1:4" ht="15.75">
      <c r="A6" s="174" t="s">
        <v>307</v>
      </c>
      <c r="B6" s="218">
        <v>20396</v>
      </c>
      <c r="C6" s="218">
        <v>17728</v>
      </c>
      <c r="D6" s="218">
        <f>SUM(B6:C6)</f>
        <v>38124</v>
      </c>
    </row>
    <row r="7" spans="1:4" ht="15.75">
      <c r="A7" s="174" t="s">
        <v>308</v>
      </c>
      <c r="B7" s="218">
        <v>17691</v>
      </c>
      <c r="C7" s="218">
        <v>24976</v>
      </c>
      <c r="D7" s="218">
        <f>SUM(B7:C7)</f>
        <v>42667</v>
      </c>
    </row>
    <row r="8" spans="1:4" ht="15.75">
      <c r="A8" s="174" t="s">
        <v>309</v>
      </c>
      <c r="B8" s="218">
        <v>16266</v>
      </c>
      <c r="C8" s="218">
        <v>25844</v>
      </c>
      <c r="D8" s="218">
        <f>SUM(B8:C8)</f>
        <v>42110</v>
      </c>
    </row>
    <row r="9" spans="1:4" ht="15.75">
      <c r="A9" s="172" t="s">
        <v>3</v>
      </c>
      <c r="B9" s="218">
        <f>SUM(B4:B8)</f>
        <v>95601</v>
      </c>
      <c r="C9" s="218">
        <f>SUM(C4:C8)</f>
        <v>98621</v>
      </c>
      <c r="D9" s="218">
        <f>SUM(B9:C9)</f>
        <v>194222</v>
      </c>
    </row>
    <row r="10" spans="1:4" ht="15.75">
      <c r="A10" s="175"/>
      <c r="B10" s="176"/>
      <c r="C10" s="174"/>
      <c r="D10" s="55"/>
    </row>
    <row r="11" spans="1:4" ht="15.75">
      <c r="A11" s="172">
        <v>2016</v>
      </c>
      <c r="B11" s="177" t="s">
        <v>1</v>
      </c>
      <c r="C11" s="172" t="s">
        <v>2</v>
      </c>
      <c r="D11" s="172" t="s">
        <v>3</v>
      </c>
    </row>
    <row r="12" spans="1:4" ht="15.75">
      <c r="A12" s="178" t="s">
        <v>310</v>
      </c>
      <c r="B12" s="219">
        <v>25704</v>
      </c>
      <c r="C12" s="202">
        <v>17872</v>
      </c>
      <c r="D12" s="202">
        <v>43576</v>
      </c>
    </row>
    <row r="13" spans="1:4" ht="15.75">
      <c r="A13" s="178" t="s">
        <v>311</v>
      </c>
      <c r="B13" s="219">
        <v>14862</v>
      </c>
      <c r="C13" s="202">
        <v>10586</v>
      </c>
      <c r="D13" s="202">
        <v>25448</v>
      </c>
    </row>
    <row r="14" spans="1:4" ht="15.75">
      <c r="A14" s="178" t="s">
        <v>312</v>
      </c>
      <c r="B14" s="219">
        <v>19178</v>
      </c>
      <c r="C14" s="202">
        <v>17121</v>
      </c>
      <c r="D14" s="202">
        <v>36299</v>
      </c>
    </row>
    <row r="15" spans="1:4" ht="15.75">
      <c r="A15" s="178" t="s">
        <v>313</v>
      </c>
      <c r="B15" s="219">
        <v>17866</v>
      </c>
      <c r="C15" s="202">
        <v>27224</v>
      </c>
      <c r="D15" s="202">
        <v>45090</v>
      </c>
    </row>
    <row r="16" spans="1:4" ht="15.75">
      <c r="A16" s="178" t="s">
        <v>314</v>
      </c>
      <c r="B16" s="219">
        <v>13266</v>
      </c>
      <c r="C16" s="202">
        <v>19155</v>
      </c>
      <c r="D16" s="202">
        <v>32421</v>
      </c>
    </row>
    <row r="17" spans="1:4" ht="15.75">
      <c r="A17" s="172" t="s">
        <v>3</v>
      </c>
      <c r="B17" s="219">
        <v>90876</v>
      </c>
      <c r="C17" s="202">
        <v>91958</v>
      </c>
      <c r="D17" s="202">
        <v>182834</v>
      </c>
    </row>
    <row r="18" spans="1:4" ht="15.75">
      <c r="A18" s="175"/>
      <c r="B18" s="176"/>
      <c r="C18" s="174"/>
      <c r="D18" s="55"/>
    </row>
    <row r="19" spans="1:4" ht="15.75">
      <c r="A19" s="55">
        <v>2015</v>
      </c>
      <c r="B19" s="55" t="s">
        <v>1</v>
      </c>
      <c r="C19" s="55" t="s">
        <v>2</v>
      </c>
      <c r="D19" s="55" t="s">
        <v>3</v>
      </c>
    </row>
    <row r="20" spans="1:4" ht="15.75">
      <c r="A20" s="174" t="s">
        <v>315</v>
      </c>
      <c r="B20" s="179">
        <v>26067</v>
      </c>
      <c r="C20" s="179">
        <v>18167</v>
      </c>
      <c r="D20" s="179">
        <f t="shared" ref="D20:D25" si="0">SUM(B20:C20)</f>
        <v>44234</v>
      </c>
    </row>
    <row r="21" spans="1:4" ht="15.75">
      <c r="A21" s="174" t="s">
        <v>316</v>
      </c>
      <c r="B21" s="179">
        <v>12017</v>
      </c>
      <c r="C21" s="179">
        <v>8240</v>
      </c>
      <c r="D21" s="179">
        <f t="shared" si="0"/>
        <v>20257</v>
      </c>
    </row>
    <row r="22" spans="1:4" ht="15.75">
      <c r="A22" s="174" t="s">
        <v>317</v>
      </c>
      <c r="B22" s="179">
        <v>17582</v>
      </c>
      <c r="C22" s="179">
        <v>14528</v>
      </c>
      <c r="D22" s="179">
        <f t="shared" si="0"/>
        <v>32110</v>
      </c>
    </row>
    <row r="23" spans="1:4" ht="15.75">
      <c r="A23" s="174" t="s">
        <v>318</v>
      </c>
      <c r="B23" s="179">
        <v>15745</v>
      </c>
      <c r="C23" s="179">
        <v>23054</v>
      </c>
      <c r="D23" s="179">
        <f t="shared" si="0"/>
        <v>38799</v>
      </c>
    </row>
    <row r="24" spans="1:4" ht="15.75">
      <c r="A24" s="174" t="s">
        <v>319</v>
      </c>
      <c r="B24" s="179">
        <v>14265</v>
      </c>
      <c r="C24" s="179">
        <v>23157</v>
      </c>
      <c r="D24" s="179">
        <f t="shared" si="0"/>
        <v>37422</v>
      </c>
    </row>
    <row r="25" spans="1:4" ht="15.75">
      <c r="A25" s="55" t="s">
        <v>3</v>
      </c>
      <c r="B25" s="180">
        <f>SUM(B20:B24)</f>
        <v>85676</v>
      </c>
      <c r="C25" s="180">
        <f>SUM(C20:C24)</f>
        <v>87146</v>
      </c>
      <c r="D25" s="180">
        <f t="shared" si="0"/>
        <v>172822</v>
      </c>
    </row>
    <row r="26" spans="1:4" ht="15.75">
      <c r="A26" s="175"/>
      <c r="B26" s="176"/>
      <c r="C26" s="174"/>
      <c r="D26" s="55"/>
    </row>
    <row r="27" spans="1:4" ht="15.75">
      <c r="A27" s="55">
        <v>2014</v>
      </c>
      <c r="B27" s="55" t="s">
        <v>1</v>
      </c>
      <c r="C27" s="55" t="s">
        <v>2</v>
      </c>
      <c r="D27" s="55" t="s">
        <v>3</v>
      </c>
    </row>
    <row r="28" spans="1:4" ht="15.75">
      <c r="A28" s="174" t="s">
        <v>320</v>
      </c>
      <c r="B28" s="179">
        <v>25690</v>
      </c>
      <c r="C28" s="179">
        <v>18539</v>
      </c>
      <c r="D28" s="179">
        <f t="shared" ref="D28:D33" si="1">SUM(B28:C28)</f>
        <v>44229</v>
      </c>
    </row>
    <row r="29" spans="1:4" ht="15.75">
      <c r="A29" s="174" t="s">
        <v>321</v>
      </c>
      <c r="B29" s="179">
        <v>15241</v>
      </c>
      <c r="C29" s="179">
        <v>11382</v>
      </c>
      <c r="D29" s="179">
        <f t="shared" si="1"/>
        <v>26623</v>
      </c>
    </row>
    <row r="30" spans="1:4" ht="15.75">
      <c r="A30" s="174" t="s">
        <v>322</v>
      </c>
      <c r="B30" s="179">
        <v>20504</v>
      </c>
      <c r="C30" s="179">
        <v>17157</v>
      </c>
      <c r="D30" s="179">
        <f t="shared" si="1"/>
        <v>37661</v>
      </c>
    </row>
    <row r="31" spans="1:4" ht="15.75">
      <c r="A31" s="174" t="s">
        <v>323</v>
      </c>
      <c r="B31" s="179">
        <v>17180</v>
      </c>
      <c r="C31" s="179">
        <v>23453</v>
      </c>
      <c r="D31" s="179">
        <f t="shared" si="1"/>
        <v>40633</v>
      </c>
    </row>
    <row r="32" spans="1:4" ht="15.75">
      <c r="A32" s="174" t="s">
        <v>324</v>
      </c>
      <c r="B32" s="179">
        <v>14695</v>
      </c>
      <c r="C32" s="179">
        <v>24116</v>
      </c>
      <c r="D32" s="179">
        <f t="shared" si="1"/>
        <v>38811</v>
      </c>
    </row>
    <row r="33" spans="1:4" ht="15.75">
      <c r="A33" s="55" t="s">
        <v>3</v>
      </c>
      <c r="B33" s="180">
        <f>SUM(B28:B32)</f>
        <v>93310</v>
      </c>
      <c r="C33" s="180">
        <f>SUM(C28:C32)</f>
        <v>94647</v>
      </c>
      <c r="D33" s="180">
        <f t="shared" si="1"/>
        <v>187957</v>
      </c>
    </row>
    <row r="34" spans="1:4" ht="15.75">
      <c r="A34" s="175"/>
      <c r="B34" s="176"/>
      <c r="C34" s="174"/>
      <c r="D34" s="174"/>
    </row>
    <row r="35" spans="1:4" ht="15.75">
      <c r="A35" s="55">
        <v>2013</v>
      </c>
      <c r="B35" s="55" t="s">
        <v>1</v>
      </c>
      <c r="C35" s="55" t="s">
        <v>2</v>
      </c>
      <c r="D35" s="55" t="s">
        <v>3</v>
      </c>
    </row>
    <row r="36" spans="1:4" ht="15.75">
      <c r="A36" s="174" t="s">
        <v>325</v>
      </c>
      <c r="B36" s="179">
        <v>23997</v>
      </c>
      <c r="C36" s="179">
        <v>17327</v>
      </c>
      <c r="D36" s="179">
        <f t="shared" ref="D36:D41" si="2">SUM(B36:C36)</f>
        <v>41324</v>
      </c>
    </row>
    <row r="37" spans="1:4" ht="15.75">
      <c r="A37" s="174" t="s">
        <v>326</v>
      </c>
      <c r="B37" s="179">
        <v>14094</v>
      </c>
      <c r="C37" s="179">
        <v>10881</v>
      </c>
      <c r="D37" s="179">
        <f t="shared" si="2"/>
        <v>24975</v>
      </c>
    </row>
    <row r="38" spans="1:4" ht="15.75">
      <c r="A38" s="174" t="s">
        <v>327</v>
      </c>
      <c r="B38" s="179">
        <v>19426</v>
      </c>
      <c r="C38" s="179">
        <v>16581</v>
      </c>
      <c r="D38" s="179">
        <f t="shared" si="2"/>
        <v>36007</v>
      </c>
    </row>
    <row r="39" spans="1:4" ht="15.75">
      <c r="A39" s="174" t="s">
        <v>328</v>
      </c>
      <c r="B39" s="179">
        <v>16351</v>
      </c>
      <c r="C39" s="179">
        <v>23263</v>
      </c>
      <c r="D39" s="179">
        <f t="shared" si="2"/>
        <v>39614</v>
      </c>
    </row>
    <row r="40" spans="1:4" ht="15.75">
      <c r="A40" s="174" t="s">
        <v>329</v>
      </c>
      <c r="B40" s="179">
        <v>14992</v>
      </c>
      <c r="C40" s="179">
        <v>24053</v>
      </c>
      <c r="D40" s="179">
        <f t="shared" si="2"/>
        <v>39045</v>
      </c>
    </row>
    <row r="41" spans="1:4" ht="15.75">
      <c r="A41" s="55" t="s">
        <v>3</v>
      </c>
      <c r="B41" s="180">
        <f>SUM(B36:B40)</f>
        <v>88860</v>
      </c>
      <c r="C41" s="180">
        <f>SUM(C36:C40)</f>
        <v>92105</v>
      </c>
      <c r="D41" s="180">
        <f t="shared" si="2"/>
        <v>180965</v>
      </c>
    </row>
    <row r="42" spans="1:4" ht="15.75">
      <c r="A42" s="55"/>
      <c r="B42" s="180"/>
      <c r="C42" s="180"/>
      <c r="D42" s="180"/>
    </row>
    <row r="43" spans="1:4" ht="15.75">
      <c r="A43" s="55">
        <v>2012</v>
      </c>
      <c r="B43" s="55" t="s">
        <v>1</v>
      </c>
      <c r="C43" s="55" t="s">
        <v>2</v>
      </c>
      <c r="D43" s="55" t="s">
        <v>3</v>
      </c>
    </row>
    <row r="44" spans="1:4" ht="15.75">
      <c r="A44" s="174" t="s">
        <v>330</v>
      </c>
      <c r="B44" s="179">
        <v>22821</v>
      </c>
      <c r="C44" s="179">
        <v>16437</v>
      </c>
      <c r="D44" s="179">
        <f t="shared" ref="D44:D49" si="3">SUM(B44:C44)</f>
        <v>39258</v>
      </c>
    </row>
    <row r="45" spans="1:4" ht="15.75">
      <c r="A45" s="174" t="s">
        <v>331</v>
      </c>
      <c r="B45" s="179">
        <v>13287</v>
      </c>
      <c r="C45" s="179">
        <v>10255</v>
      </c>
      <c r="D45" s="179">
        <f t="shared" si="3"/>
        <v>23542</v>
      </c>
    </row>
    <row r="46" spans="1:4" ht="15.75">
      <c r="A46" s="174" t="s">
        <v>332</v>
      </c>
      <c r="B46" s="179">
        <v>17499</v>
      </c>
      <c r="C46" s="179">
        <v>14877</v>
      </c>
      <c r="D46" s="179">
        <f t="shared" si="3"/>
        <v>32376</v>
      </c>
    </row>
    <row r="47" spans="1:4" ht="15.75">
      <c r="A47" s="174" t="s">
        <v>333</v>
      </c>
      <c r="B47" s="179">
        <v>14847</v>
      </c>
      <c r="C47" s="179">
        <v>20635</v>
      </c>
      <c r="D47" s="179">
        <f t="shared" si="3"/>
        <v>35482</v>
      </c>
    </row>
    <row r="48" spans="1:4" ht="15.75">
      <c r="A48" s="174" t="s">
        <v>334</v>
      </c>
      <c r="B48" s="179">
        <v>13466</v>
      </c>
      <c r="C48" s="179">
        <v>22163</v>
      </c>
      <c r="D48" s="179">
        <f t="shared" si="3"/>
        <v>35629</v>
      </c>
    </row>
    <row r="49" spans="1:4" ht="15.75">
      <c r="A49" s="55" t="s">
        <v>3</v>
      </c>
      <c r="B49" s="180">
        <f>SUM(B44:B48)</f>
        <v>81920</v>
      </c>
      <c r="C49" s="180">
        <f>SUM(C44:C48)</f>
        <v>84367</v>
      </c>
      <c r="D49" s="180">
        <f t="shared" si="3"/>
        <v>166287</v>
      </c>
    </row>
    <row r="50" spans="1:4" ht="15.75">
      <c r="A50" s="173"/>
      <c r="B50" s="179"/>
      <c r="C50" s="179"/>
      <c r="D50" s="179"/>
    </row>
    <row r="51" spans="1:4" ht="15.75">
      <c r="A51" s="173">
        <v>2011</v>
      </c>
      <c r="B51" s="176" t="s">
        <v>1</v>
      </c>
      <c r="C51" s="173" t="s">
        <v>2</v>
      </c>
      <c r="D51" s="173" t="s">
        <v>3</v>
      </c>
    </row>
    <row r="52" spans="1:4" ht="15.75">
      <c r="A52" s="174" t="s">
        <v>335</v>
      </c>
      <c r="B52" s="180">
        <v>23147</v>
      </c>
      <c r="C52" s="180">
        <v>17427</v>
      </c>
      <c r="D52" s="180">
        <v>40574</v>
      </c>
    </row>
    <row r="53" spans="1:4" ht="15.75">
      <c r="A53" s="174" t="s">
        <v>336</v>
      </c>
      <c r="B53" s="179">
        <v>13656</v>
      </c>
      <c r="C53" s="179">
        <v>10318</v>
      </c>
      <c r="D53" s="179">
        <v>23974</v>
      </c>
    </row>
    <row r="54" spans="1:4" ht="15.75">
      <c r="A54" s="174" t="s">
        <v>337</v>
      </c>
      <c r="B54" s="179">
        <v>17923</v>
      </c>
      <c r="C54" s="179">
        <v>14691</v>
      </c>
      <c r="D54" s="179">
        <v>32614</v>
      </c>
    </row>
    <row r="55" spans="1:4" ht="15.75">
      <c r="A55" s="174" t="s">
        <v>338</v>
      </c>
      <c r="B55" s="179">
        <v>15451</v>
      </c>
      <c r="C55" s="179">
        <v>21513</v>
      </c>
      <c r="D55" s="179">
        <v>36964</v>
      </c>
    </row>
    <row r="56" spans="1:4" ht="15.75">
      <c r="A56" s="174" t="s">
        <v>339</v>
      </c>
      <c r="B56" s="179">
        <v>14350</v>
      </c>
      <c r="C56" s="179">
        <v>23222</v>
      </c>
      <c r="D56" s="179">
        <v>37572</v>
      </c>
    </row>
    <row r="57" spans="1:4" ht="15.75">
      <c r="A57" s="173" t="s">
        <v>3</v>
      </c>
      <c r="B57" s="179">
        <v>84527</v>
      </c>
      <c r="C57" s="179">
        <v>87171</v>
      </c>
      <c r="D57" s="179">
        <v>171698</v>
      </c>
    </row>
    <row r="58" spans="1:4" ht="15.75">
      <c r="A58" s="173"/>
      <c r="B58" s="179"/>
      <c r="C58" s="179"/>
      <c r="D58" s="179"/>
    </row>
    <row r="59" spans="1:4" ht="15.75">
      <c r="A59" s="173">
        <v>2010</v>
      </c>
      <c r="B59" s="176" t="s">
        <v>1</v>
      </c>
      <c r="C59" s="173" t="s">
        <v>2</v>
      </c>
      <c r="D59" s="173" t="s">
        <v>3</v>
      </c>
    </row>
    <row r="60" spans="1:4" ht="15.75">
      <c r="A60" s="174" t="s">
        <v>340</v>
      </c>
      <c r="B60" s="180">
        <v>16244</v>
      </c>
      <c r="C60" s="180">
        <v>11029</v>
      </c>
      <c r="D60" s="180">
        <f>C60+B60</f>
        <v>27273</v>
      </c>
    </row>
    <row r="61" spans="1:4" ht="15.75">
      <c r="A61" s="174" t="s">
        <v>341</v>
      </c>
      <c r="B61" s="179">
        <v>14278</v>
      </c>
      <c r="C61" s="179">
        <v>10422</v>
      </c>
      <c r="D61" s="179">
        <f>C61+B61</f>
        <v>24700</v>
      </c>
    </row>
    <row r="62" spans="1:4" ht="15.75">
      <c r="A62" s="174" t="s">
        <v>342</v>
      </c>
      <c r="B62" s="179">
        <v>19980</v>
      </c>
      <c r="C62" s="179">
        <v>15934</v>
      </c>
      <c r="D62" s="179">
        <f>C62+B62</f>
        <v>35914</v>
      </c>
    </row>
    <row r="63" spans="1:4" ht="15.75">
      <c r="A63" s="174" t="s">
        <v>343</v>
      </c>
      <c r="B63" s="179">
        <v>16979</v>
      </c>
      <c r="C63" s="179">
        <v>22553</v>
      </c>
      <c r="D63" s="179">
        <f>C63+B63</f>
        <v>39532</v>
      </c>
    </row>
    <row r="64" spans="1:4" ht="15.75">
      <c r="A64" s="174" t="s">
        <v>344</v>
      </c>
      <c r="B64" s="179">
        <v>14236</v>
      </c>
      <c r="C64" s="179">
        <v>21998</v>
      </c>
      <c r="D64" s="179">
        <f>C64+B64</f>
        <v>36234</v>
      </c>
    </row>
    <row r="65" spans="1:4" ht="15.75">
      <c r="A65" s="173" t="s">
        <v>3</v>
      </c>
      <c r="B65" s="179">
        <v>81717</v>
      </c>
      <c r="C65" s="179">
        <v>81936</v>
      </c>
      <c r="D65" s="179">
        <f>SUM(D60:D64)</f>
        <v>163653</v>
      </c>
    </row>
    <row r="66" spans="1:4" ht="15.75">
      <c r="A66" s="175"/>
      <c r="B66" s="176"/>
      <c r="C66" s="174"/>
      <c r="D66" s="174"/>
    </row>
    <row r="67" spans="1:4" ht="15.75">
      <c r="A67" s="55">
        <v>2009</v>
      </c>
      <c r="B67" s="55" t="s">
        <v>1</v>
      </c>
      <c r="C67" s="55" t="s">
        <v>2</v>
      </c>
      <c r="D67" s="55" t="s">
        <v>3</v>
      </c>
    </row>
    <row r="68" spans="1:4" ht="15.75">
      <c r="A68" s="174" t="s">
        <v>345</v>
      </c>
      <c r="B68" s="179">
        <v>23938</v>
      </c>
      <c r="C68" s="179">
        <v>20327</v>
      </c>
      <c r="D68" s="179">
        <f>SUM(B68:C68)</f>
        <v>44265</v>
      </c>
    </row>
    <row r="69" spans="1:4" ht="15.75">
      <c r="A69" s="174" t="s">
        <v>346</v>
      </c>
      <c r="B69" s="179">
        <v>14018</v>
      </c>
      <c r="C69" s="179">
        <v>12250</v>
      </c>
      <c r="D69" s="179">
        <f>SUM(B69:C69)</f>
        <v>26268</v>
      </c>
    </row>
    <row r="70" spans="1:4" ht="15.75">
      <c r="A70" s="174" t="s">
        <v>347</v>
      </c>
      <c r="B70" s="179">
        <v>20094</v>
      </c>
      <c r="C70" s="179">
        <v>16877</v>
      </c>
      <c r="D70" s="179">
        <f>SUM(B70:C70)</f>
        <v>36971</v>
      </c>
    </row>
    <row r="71" spans="1:4" ht="15.75">
      <c r="A71" s="174" t="s">
        <v>348</v>
      </c>
      <c r="B71" s="179">
        <v>17248</v>
      </c>
      <c r="C71" s="179">
        <v>22145</v>
      </c>
      <c r="D71" s="179">
        <f>SUM(B71:C71)</f>
        <v>39393</v>
      </c>
    </row>
    <row r="72" spans="1:4" ht="15.75">
      <c r="A72" s="174" t="s">
        <v>349</v>
      </c>
      <c r="B72" s="179">
        <v>15038</v>
      </c>
      <c r="C72" s="179">
        <v>23050</v>
      </c>
      <c r="D72" s="179">
        <f>SUM(B72:C72)</f>
        <v>38088</v>
      </c>
    </row>
    <row r="73" spans="1:4" ht="15.75">
      <c r="A73" s="55" t="s">
        <v>3</v>
      </c>
      <c r="B73" s="180">
        <f>SUM(B68:B72)</f>
        <v>90336</v>
      </c>
      <c r="C73" s="180">
        <f>SUM(C68:C72)</f>
        <v>94649</v>
      </c>
      <c r="D73" s="180">
        <f>SUM(D68:D72)</f>
        <v>184985</v>
      </c>
    </row>
    <row r="74" spans="1:4" ht="15.75">
      <c r="A74" s="174"/>
      <c r="B74" s="180"/>
      <c r="C74" s="180"/>
      <c r="D74" s="180"/>
    </row>
    <row r="75" spans="1:4" ht="15.75">
      <c r="A75" s="55">
        <v>2008</v>
      </c>
      <c r="B75" s="55" t="s">
        <v>1</v>
      </c>
      <c r="C75" s="55" t="s">
        <v>2</v>
      </c>
      <c r="D75" s="55" t="s">
        <v>3</v>
      </c>
    </row>
    <row r="76" spans="1:4" ht="15.75">
      <c r="A76" s="174" t="s">
        <v>350</v>
      </c>
      <c r="B76" s="179">
        <v>24330</v>
      </c>
      <c r="C76" s="179">
        <v>20561</v>
      </c>
      <c r="D76" s="179">
        <f>SUM(B76:C76)</f>
        <v>44891</v>
      </c>
    </row>
    <row r="77" spans="1:4" ht="15.75">
      <c r="A77" s="174" t="s">
        <v>351</v>
      </c>
      <c r="B77" s="179">
        <v>13374</v>
      </c>
      <c r="C77" s="179">
        <v>11001</v>
      </c>
      <c r="D77" s="179">
        <f>SUM(B77:C77)</f>
        <v>24375</v>
      </c>
    </row>
    <row r="78" spans="1:4" ht="15.75">
      <c r="A78" s="174" t="s">
        <v>352</v>
      </c>
      <c r="B78" s="179">
        <v>18542</v>
      </c>
      <c r="C78" s="179">
        <v>16207</v>
      </c>
      <c r="D78" s="179">
        <f>SUM(B78:C78)</f>
        <v>34749</v>
      </c>
    </row>
    <row r="79" spans="1:4" ht="15.75">
      <c r="A79" s="174" t="s">
        <v>353</v>
      </c>
      <c r="B79" s="179">
        <v>15110</v>
      </c>
      <c r="C79" s="179">
        <v>21320</v>
      </c>
      <c r="D79" s="179">
        <f>SUM(B79:C79)</f>
        <v>36430</v>
      </c>
    </row>
    <row r="80" spans="1:4" ht="15.75">
      <c r="A80" s="174" t="s">
        <v>354</v>
      </c>
      <c r="B80" s="179">
        <v>14704</v>
      </c>
      <c r="C80" s="179">
        <v>18971</v>
      </c>
      <c r="D80" s="179">
        <f>SUM(B80:C80)</f>
        <v>33675</v>
      </c>
    </row>
    <row r="81" spans="1:4" ht="15.75">
      <c r="A81" s="55" t="s">
        <v>3</v>
      </c>
      <c r="B81" s="180">
        <f>SUM(B76:B80)</f>
        <v>86060</v>
      </c>
      <c r="C81" s="180">
        <f>SUM(C76:C80)</f>
        <v>88060</v>
      </c>
      <c r="D81" s="180">
        <f>SUM(D76:D80)</f>
        <v>174120</v>
      </c>
    </row>
    <row r="82" spans="1:4" ht="15.75">
      <c r="A82" s="174"/>
      <c r="B82" s="180"/>
      <c r="C82" s="180"/>
      <c r="D82" s="180"/>
    </row>
    <row r="83" spans="1:4" ht="15.75">
      <c r="A83" s="55">
        <v>2007</v>
      </c>
      <c r="B83" s="55" t="s">
        <v>1</v>
      </c>
      <c r="C83" s="55" t="s">
        <v>2</v>
      </c>
      <c r="D83" s="55" t="s">
        <v>3</v>
      </c>
    </row>
    <row r="84" spans="1:4" ht="15.75">
      <c r="A84" s="174" t="s">
        <v>355</v>
      </c>
      <c r="B84" s="179">
        <v>21251</v>
      </c>
      <c r="C84" s="179">
        <v>16603</v>
      </c>
      <c r="D84" s="179">
        <f>SUM(B84:C84)</f>
        <v>37854</v>
      </c>
    </row>
    <row r="85" spans="1:4" ht="15.75">
      <c r="A85" s="174" t="s">
        <v>356</v>
      </c>
      <c r="B85" s="179">
        <v>14840</v>
      </c>
      <c r="C85" s="179">
        <v>11524</v>
      </c>
      <c r="D85" s="179">
        <f>SUM(B85:C85)</f>
        <v>26364</v>
      </c>
    </row>
    <row r="86" spans="1:4" ht="15.75">
      <c r="A86" s="174" t="s">
        <v>357</v>
      </c>
      <c r="B86" s="179">
        <v>18312</v>
      </c>
      <c r="C86" s="179">
        <v>15261</v>
      </c>
      <c r="D86" s="179">
        <f>SUM(B86:C86)</f>
        <v>33573</v>
      </c>
    </row>
    <row r="87" spans="1:4" ht="15.75">
      <c r="A87" s="174" t="s">
        <v>358</v>
      </c>
      <c r="B87" s="179">
        <v>17166</v>
      </c>
      <c r="C87" s="179">
        <v>21235</v>
      </c>
      <c r="D87" s="179">
        <f>SUM(B87:C87)</f>
        <v>38401</v>
      </c>
    </row>
    <row r="88" spans="1:4" ht="15.75">
      <c r="A88" s="174" t="s">
        <v>359</v>
      </c>
      <c r="B88" s="179">
        <v>17048</v>
      </c>
      <c r="C88" s="179">
        <v>22679</v>
      </c>
      <c r="D88" s="179">
        <f>SUM(B88:C88)</f>
        <v>39727</v>
      </c>
    </row>
    <row r="89" spans="1:4" ht="15.75">
      <c r="A89" s="55" t="s">
        <v>3</v>
      </c>
      <c r="B89" s="180">
        <f>SUM(B84:B88)</f>
        <v>88617</v>
      </c>
      <c r="C89" s="180">
        <f>SUM(C84:C88)</f>
        <v>87302</v>
      </c>
      <c r="D89" s="180">
        <f>SUM(D84:D88)</f>
        <v>175919</v>
      </c>
    </row>
    <row r="90" spans="1:4" ht="15.75">
      <c r="A90" s="175"/>
      <c r="B90" s="174"/>
      <c r="C90" s="174"/>
      <c r="D90" s="174"/>
    </row>
    <row r="91" spans="1:4" ht="15.75">
      <c r="A91" s="55">
        <v>2006</v>
      </c>
      <c r="B91" s="55" t="s">
        <v>1</v>
      </c>
      <c r="C91" s="55" t="s">
        <v>2</v>
      </c>
      <c r="D91" s="55" t="s">
        <v>3</v>
      </c>
    </row>
    <row r="92" spans="1:4" ht="15.75">
      <c r="A92" s="174" t="s">
        <v>360</v>
      </c>
      <c r="B92" s="179">
        <v>27966</v>
      </c>
      <c r="C92" s="179">
        <v>20555</v>
      </c>
      <c r="D92" s="179">
        <f>SUM(B92:C92)</f>
        <v>48521</v>
      </c>
    </row>
    <row r="93" spans="1:4" ht="15.75">
      <c r="A93" s="174" t="s">
        <v>361</v>
      </c>
      <c r="B93" s="179">
        <v>17035</v>
      </c>
      <c r="C93" s="179">
        <v>12520</v>
      </c>
      <c r="D93" s="179">
        <f>SUM(B93:C93)</f>
        <v>29555</v>
      </c>
    </row>
    <row r="94" spans="1:4" ht="15.75">
      <c r="A94" s="174" t="s">
        <v>362</v>
      </c>
      <c r="B94" s="179">
        <v>21648</v>
      </c>
      <c r="C94" s="179">
        <v>17825</v>
      </c>
      <c r="D94" s="179">
        <f>SUM(B94:C94)</f>
        <v>39473</v>
      </c>
    </row>
    <row r="95" spans="1:4" ht="15.75">
      <c r="A95" s="174" t="s">
        <v>363</v>
      </c>
      <c r="B95" s="179">
        <v>18000</v>
      </c>
      <c r="C95" s="179">
        <v>23880</v>
      </c>
      <c r="D95" s="179">
        <f>SUM(B95:C95)</f>
        <v>41880</v>
      </c>
    </row>
    <row r="96" spans="1:4" ht="15.75">
      <c r="A96" s="174" t="s">
        <v>364</v>
      </c>
      <c r="B96" s="179">
        <v>16888</v>
      </c>
      <c r="C96" s="179">
        <v>25570</v>
      </c>
      <c r="D96" s="179">
        <f>SUM(B96:C96)</f>
        <v>42458</v>
      </c>
    </row>
    <row r="97" spans="1:4" ht="15.75">
      <c r="A97" s="55" t="s">
        <v>3</v>
      </c>
      <c r="B97" s="180">
        <f>SUM(B92:B96)</f>
        <v>101537</v>
      </c>
      <c r="C97" s="180">
        <f>SUM(C92:C96)</f>
        <v>100350</v>
      </c>
      <c r="D97" s="180">
        <f>SUM(D92:D96)</f>
        <v>201887</v>
      </c>
    </row>
    <row r="98" spans="1:4">
      <c r="A98" s="181"/>
      <c r="B98" s="181"/>
      <c r="C98" s="181"/>
      <c r="D98" s="18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03"/>
  <sheetViews>
    <sheetView workbookViewId="0" xr3:uid="{85D5C41F-068E-5C55-9968-509E7C2A5619}">
      <selection activeCell="C12" sqref="C12"/>
    </sheetView>
  </sheetViews>
  <sheetFormatPr defaultRowHeight="15"/>
  <cols>
    <col min="1" max="1" width="9.140625" customWidth="1"/>
    <col min="2" max="2" width="46" customWidth="1"/>
    <col min="3" max="4" width="18.28515625" customWidth="1"/>
    <col min="5" max="5" width="18.7109375" customWidth="1"/>
  </cols>
  <sheetData>
    <row r="1" spans="2:5" ht="16.5" thickBot="1">
      <c r="B1" s="96"/>
      <c r="C1" s="97" t="s">
        <v>12</v>
      </c>
      <c r="D1" s="96"/>
      <c r="E1" s="96"/>
    </row>
    <row r="2" spans="2:5" ht="15.75">
      <c r="B2" s="95"/>
      <c r="C2" s="94" t="s">
        <v>365</v>
      </c>
      <c r="D2" s="86"/>
      <c r="E2" s="86"/>
    </row>
    <row r="3" spans="2:5" ht="15.75">
      <c r="B3" s="88">
        <v>2017</v>
      </c>
      <c r="C3" s="87" t="s">
        <v>1</v>
      </c>
      <c r="D3" s="87" t="s">
        <v>2</v>
      </c>
      <c r="E3" s="87" t="s">
        <v>3</v>
      </c>
    </row>
    <row r="4" spans="2:5" ht="15.75">
      <c r="B4" s="86" t="s">
        <v>366</v>
      </c>
      <c r="C4" s="220">
        <v>19094</v>
      </c>
      <c r="D4" s="83">
        <v>10271</v>
      </c>
      <c r="E4" s="83">
        <f>SUM(C4:D4)</f>
        <v>29365</v>
      </c>
    </row>
    <row r="5" spans="2:5" ht="15.75">
      <c r="B5" s="86" t="s">
        <v>367</v>
      </c>
      <c r="C5" s="222">
        <v>37197</v>
      </c>
      <c r="D5" s="83">
        <v>19789</v>
      </c>
      <c r="E5" s="83">
        <v>56986</v>
      </c>
    </row>
    <row r="6" spans="2:5" ht="15.75">
      <c r="B6" s="86" t="s">
        <v>368</v>
      </c>
      <c r="C6" s="222">
        <v>17818</v>
      </c>
      <c r="D6" s="83">
        <v>9181</v>
      </c>
      <c r="E6" s="83">
        <v>26999</v>
      </c>
    </row>
    <row r="7" spans="2:5" ht="15.75">
      <c r="B7" s="86" t="s">
        <v>369</v>
      </c>
      <c r="C7" s="222">
        <v>24509</v>
      </c>
      <c r="D7" s="83">
        <v>17027</v>
      </c>
      <c r="E7" s="83">
        <v>41536</v>
      </c>
    </row>
    <row r="8" spans="2:5" ht="15.75">
      <c r="B8" s="86" t="s">
        <v>370</v>
      </c>
      <c r="C8" s="222">
        <v>19366</v>
      </c>
      <c r="D8" s="83">
        <v>6245</v>
      </c>
      <c r="E8" s="83">
        <v>25611</v>
      </c>
    </row>
    <row r="9" spans="2:5" ht="15.75">
      <c r="B9" s="86" t="s">
        <v>371</v>
      </c>
      <c r="C9" s="222">
        <v>34107</v>
      </c>
      <c r="D9" s="83">
        <v>16950</v>
      </c>
      <c r="E9" s="83">
        <v>51057</v>
      </c>
    </row>
    <row r="10" spans="2:5" ht="15.75">
      <c r="B10" s="86" t="s">
        <v>372</v>
      </c>
      <c r="C10" s="222">
        <v>30057</v>
      </c>
      <c r="D10" s="83">
        <v>19449</v>
      </c>
      <c r="E10" s="83">
        <v>49506</v>
      </c>
    </row>
    <row r="11" spans="2:5" ht="15.75">
      <c r="B11" s="223" t="s">
        <v>3</v>
      </c>
      <c r="C11" s="222">
        <f>SUM(C4:C10)</f>
        <v>182148</v>
      </c>
      <c r="D11" s="83">
        <f>SUM(D4:D10)</f>
        <v>98912</v>
      </c>
      <c r="E11" s="83">
        <f>SUM(C11:D11)</f>
        <v>281060</v>
      </c>
    </row>
    <row r="12" spans="2:5" ht="15.75">
      <c r="B12" s="95"/>
      <c r="C12" s="94"/>
      <c r="D12" s="86"/>
      <c r="E12" s="86"/>
    </row>
    <row r="13" spans="2:5" ht="15.75">
      <c r="B13" s="88">
        <v>2016</v>
      </c>
      <c r="C13" s="87" t="s">
        <v>1</v>
      </c>
      <c r="D13" s="87" t="s">
        <v>2</v>
      </c>
      <c r="E13" s="87" t="s">
        <v>3</v>
      </c>
    </row>
    <row r="14" spans="2:5" ht="15.75">
      <c r="B14" s="86" t="s">
        <v>373</v>
      </c>
      <c r="C14" s="190">
        <v>17826</v>
      </c>
      <c r="D14" s="190">
        <v>16155</v>
      </c>
      <c r="E14" s="191">
        <f t="shared" ref="E14:E21" si="0">SUM(C14:D14)</f>
        <v>33981</v>
      </c>
    </row>
    <row r="15" spans="2:5" ht="15.75">
      <c r="B15" s="86" t="s">
        <v>374</v>
      </c>
      <c r="C15" s="190">
        <v>18382</v>
      </c>
      <c r="D15" s="190">
        <v>16837</v>
      </c>
      <c r="E15" s="191">
        <f t="shared" si="0"/>
        <v>35219</v>
      </c>
    </row>
    <row r="16" spans="2:5" ht="15.75">
      <c r="B16" s="86" t="s">
        <v>375</v>
      </c>
      <c r="C16" s="190">
        <v>21835</v>
      </c>
      <c r="D16" s="190">
        <v>18278</v>
      </c>
      <c r="E16" s="191">
        <f t="shared" si="0"/>
        <v>40113</v>
      </c>
    </row>
    <row r="17" spans="2:6" ht="15.75">
      <c r="B17" s="86" t="s">
        <v>376</v>
      </c>
      <c r="C17" s="190">
        <v>24419</v>
      </c>
      <c r="D17" s="190">
        <v>20511</v>
      </c>
      <c r="E17" s="191">
        <f t="shared" si="0"/>
        <v>44930</v>
      </c>
    </row>
    <row r="18" spans="2:6" ht="15.75">
      <c r="B18" s="86" t="s">
        <v>377</v>
      </c>
      <c r="C18" s="190">
        <v>16373</v>
      </c>
      <c r="D18" s="190">
        <v>14258</v>
      </c>
      <c r="E18" s="191">
        <f t="shared" si="0"/>
        <v>30631</v>
      </c>
    </row>
    <row r="19" spans="2:6" ht="15.75">
      <c r="B19" s="86" t="s">
        <v>378</v>
      </c>
      <c r="C19" s="190">
        <v>14585</v>
      </c>
      <c r="D19" s="190">
        <v>10761</v>
      </c>
      <c r="E19" s="191">
        <f t="shared" si="0"/>
        <v>25346</v>
      </c>
    </row>
    <row r="20" spans="2:6" ht="15.75">
      <c r="B20" s="86" t="s">
        <v>379</v>
      </c>
      <c r="C20" s="190">
        <v>27345</v>
      </c>
      <c r="D20" s="190">
        <v>23047</v>
      </c>
      <c r="E20" s="191">
        <f t="shared" si="0"/>
        <v>50392</v>
      </c>
    </row>
    <row r="21" spans="2:6" ht="15.75">
      <c r="B21" s="84" t="s">
        <v>3</v>
      </c>
      <c r="C21" s="191">
        <f>SUM(C14:C20)</f>
        <v>140765</v>
      </c>
      <c r="D21" s="190">
        <f>SUM(D14:D20)</f>
        <v>119847</v>
      </c>
      <c r="E21" s="191">
        <f t="shared" si="0"/>
        <v>260612</v>
      </c>
    </row>
    <row r="22" spans="2:6" ht="15.75">
      <c r="B22" s="95"/>
      <c r="C22" s="94"/>
      <c r="D22" s="86"/>
      <c r="E22" s="86"/>
    </row>
    <row r="23" spans="2:6" ht="15.75">
      <c r="B23" s="88">
        <v>2015</v>
      </c>
      <c r="C23" s="87" t="s">
        <v>1</v>
      </c>
      <c r="D23" s="87" t="s">
        <v>2</v>
      </c>
      <c r="E23" s="87" t="s">
        <v>3</v>
      </c>
    </row>
    <row r="24" spans="2:6" ht="15.75">
      <c r="B24" s="86" t="s">
        <v>380</v>
      </c>
      <c r="C24" s="98">
        <v>17092</v>
      </c>
      <c r="D24" s="98">
        <v>15276</v>
      </c>
      <c r="E24" s="92">
        <f t="shared" ref="E24:E30" si="1">D24+C24</f>
        <v>32368</v>
      </c>
      <c r="F24" s="93"/>
    </row>
    <row r="25" spans="2:6" ht="15.75">
      <c r="B25" s="86" t="s">
        <v>381</v>
      </c>
      <c r="C25" s="98">
        <v>21102</v>
      </c>
      <c r="D25" s="98">
        <v>17777</v>
      </c>
      <c r="E25" s="85">
        <f t="shared" si="1"/>
        <v>38879</v>
      </c>
    </row>
    <row r="26" spans="2:6" ht="15.75">
      <c r="B26" s="86" t="s">
        <v>382</v>
      </c>
      <c r="C26" s="91">
        <v>17447</v>
      </c>
      <c r="D26" s="91">
        <v>16180</v>
      </c>
      <c r="E26" s="85">
        <f t="shared" si="1"/>
        <v>33627</v>
      </c>
    </row>
    <row r="27" spans="2:6" ht="15.75">
      <c r="B27" s="86" t="s">
        <v>383</v>
      </c>
      <c r="C27" s="85">
        <v>14978</v>
      </c>
      <c r="D27" s="85">
        <v>10865</v>
      </c>
      <c r="E27" s="85">
        <f t="shared" si="1"/>
        <v>25843</v>
      </c>
    </row>
    <row r="28" spans="2:6" ht="15.75">
      <c r="B28" s="86" t="s">
        <v>384</v>
      </c>
      <c r="C28" s="85">
        <v>23171</v>
      </c>
      <c r="D28" s="85">
        <v>18142</v>
      </c>
      <c r="E28" s="85">
        <f t="shared" si="1"/>
        <v>41313</v>
      </c>
    </row>
    <row r="29" spans="2:6" ht="15.75">
      <c r="B29" s="86" t="s">
        <v>385</v>
      </c>
      <c r="C29" s="85">
        <v>25571</v>
      </c>
      <c r="D29" s="85">
        <v>21721</v>
      </c>
      <c r="E29" s="85">
        <f t="shared" si="1"/>
        <v>47292</v>
      </c>
    </row>
    <row r="30" spans="2:6" ht="15.75">
      <c r="B30" s="86" t="s">
        <v>386</v>
      </c>
      <c r="C30" s="85">
        <v>22753</v>
      </c>
      <c r="D30" s="85">
        <v>20879</v>
      </c>
      <c r="E30" s="85">
        <f t="shared" si="1"/>
        <v>43632</v>
      </c>
    </row>
    <row r="31" spans="2:6" ht="15.75">
      <c r="B31" s="84" t="s">
        <v>3</v>
      </c>
      <c r="C31" s="83">
        <f>SUM(C24:C30)</f>
        <v>142114</v>
      </c>
      <c r="D31" s="83">
        <f>SUM(D24:D30)</f>
        <v>120840</v>
      </c>
      <c r="E31" s="83">
        <f>SUM(E24:E30)</f>
        <v>262954</v>
      </c>
    </row>
    <row r="32" spans="2:6" ht="15.75">
      <c r="B32" s="84"/>
      <c r="C32" s="83"/>
      <c r="D32" s="83"/>
      <c r="E32" s="83"/>
    </row>
    <row r="33" spans="2:5" ht="15.75">
      <c r="B33" s="88">
        <v>2014</v>
      </c>
      <c r="C33" s="87" t="s">
        <v>1</v>
      </c>
      <c r="D33" s="87" t="s">
        <v>2</v>
      </c>
      <c r="E33" s="87" t="s">
        <v>3</v>
      </c>
    </row>
    <row r="34" spans="2:5" ht="15.75">
      <c r="B34" s="86" t="s">
        <v>387</v>
      </c>
      <c r="C34" s="98">
        <v>12982</v>
      </c>
      <c r="D34" s="98">
        <v>12977</v>
      </c>
      <c r="E34" s="92">
        <f t="shared" ref="E34:E40" si="2">D34+C34</f>
        <v>25959</v>
      </c>
    </row>
    <row r="35" spans="2:5" ht="15.75">
      <c r="B35" s="86" t="s">
        <v>388</v>
      </c>
      <c r="C35" s="98">
        <v>20258</v>
      </c>
      <c r="D35" s="98">
        <v>19730</v>
      </c>
      <c r="E35" s="85">
        <f t="shared" si="2"/>
        <v>39988</v>
      </c>
    </row>
    <row r="36" spans="2:5" ht="15.75">
      <c r="B36" s="86" t="s">
        <v>389</v>
      </c>
      <c r="C36" s="91">
        <v>18325</v>
      </c>
      <c r="D36" s="91">
        <v>15761</v>
      </c>
      <c r="E36" s="85">
        <f t="shared" si="2"/>
        <v>34086</v>
      </c>
    </row>
    <row r="37" spans="2:5" ht="15.75">
      <c r="B37" s="86" t="s">
        <v>390</v>
      </c>
      <c r="C37" s="85">
        <v>14423</v>
      </c>
      <c r="D37" s="85">
        <v>10849</v>
      </c>
      <c r="E37" s="85">
        <f t="shared" si="2"/>
        <v>25272</v>
      </c>
    </row>
    <row r="38" spans="2:5" ht="15.75">
      <c r="B38" s="86" t="s">
        <v>391</v>
      </c>
      <c r="C38" s="85">
        <v>20561</v>
      </c>
      <c r="D38" s="85">
        <v>14674</v>
      </c>
      <c r="E38" s="85">
        <f t="shared" si="2"/>
        <v>35235</v>
      </c>
    </row>
    <row r="39" spans="2:5" ht="15.75">
      <c r="B39" s="86" t="s">
        <v>392</v>
      </c>
      <c r="C39" s="85">
        <v>25122</v>
      </c>
      <c r="D39" s="85">
        <v>22053</v>
      </c>
      <c r="E39" s="85">
        <f t="shared" si="2"/>
        <v>47175</v>
      </c>
    </row>
    <row r="40" spans="2:5" ht="15.75">
      <c r="B40" s="86" t="s">
        <v>393</v>
      </c>
      <c r="C40" s="85">
        <v>19788</v>
      </c>
      <c r="D40" s="85">
        <v>19757</v>
      </c>
      <c r="E40" s="85">
        <f t="shared" si="2"/>
        <v>39545</v>
      </c>
    </row>
    <row r="41" spans="2:5" ht="15.75">
      <c r="B41" s="84" t="s">
        <v>3</v>
      </c>
      <c r="C41" s="83">
        <f>SUM(C34:C40)</f>
        <v>131459</v>
      </c>
      <c r="D41" s="83">
        <f>SUM(D34:D40)</f>
        <v>115801</v>
      </c>
      <c r="E41" s="83">
        <f>SUM(E34:E40)</f>
        <v>247260</v>
      </c>
    </row>
    <row r="42" spans="2:5" ht="15.75">
      <c r="B42" s="88"/>
      <c r="C42" s="87"/>
      <c r="D42" s="87"/>
      <c r="E42" s="87"/>
    </row>
    <row r="43" spans="2:5" ht="15.75">
      <c r="B43" s="88">
        <v>2013</v>
      </c>
      <c r="C43" s="87" t="s">
        <v>1</v>
      </c>
      <c r="D43" s="87" t="s">
        <v>2</v>
      </c>
      <c r="E43" s="87" t="s">
        <v>3</v>
      </c>
    </row>
    <row r="44" spans="2:5" ht="15.75">
      <c r="B44" s="86" t="s">
        <v>394</v>
      </c>
      <c r="C44" s="85">
        <v>21361</v>
      </c>
      <c r="D44" s="85">
        <v>14135</v>
      </c>
      <c r="E44" s="85">
        <f t="shared" ref="E44:E50" si="3">SUM(C44:D44)</f>
        <v>35496</v>
      </c>
    </row>
    <row r="45" spans="2:5" ht="15.75">
      <c r="B45" s="86" t="s">
        <v>395</v>
      </c>
      <c r="C45" s="85">
        <v>21788</v>
      </c>
      <c r="D45" s="85">
        <v>16594</v>
      </c>
      <c r="E45" s="85">
        <f t="shared" si="3"/>
        <v>38382</v>
      </c>
    </row>
    <row r="46" spans="2:5" ht="15.75">
      <c r="B46" s="86" t="s">
        <v>396</v>
      </c>
      <c r="C46" s="85">
        <v>18117</v>
      </c>
      <c r="D46" s="85">
        <v>16880</v>
      </c>
      <c r="E46" s="85">
        <f t="shared" si="3"/>
        <v>34997</v>
      </c>
    </row>
    <row r="47" spans="2:5" ht="15.75">
      <c r="B47" s="86" t="s">
        <v>397</v>
      </c>
      <c r="C47" s="85">
        <v>19419</v>
      </c>
      <c r="D47" s="85">
        <v>18221</v>
      </c>
      <c r="E47" s="85">
        <f t="shared" si="3"/>
        <v>37640</v>
      </c>
    </row>
    <row r="48" spans="2:5" ht="15.75">
      <c r="B48" s="86" t="s">
        <v>398</v>
      </c>
      <c r="C48" s="85">
        <v>14756</v>
      </c>
      <c r="D48" s="85">
        <v>13650</v>
      </c>
      <c r="E48" s="85">
        <f t="shared" si="3"/>
        <v>28406</v>
      </c>
    </row>
    <row r="49" spans="2:5" ht="15.75">
      <c r="B49" s="86" t="s">
        <v>399</v>
      </c>
      <c r="C49" s="85">
        <v>14594</v>
      </c>
      <c r="D49" s="85">
        <v>13292</v>
      </c>
      <c r="E49" s="85">
        <f t="shared" si="3"/>
        <v>27886</v>
      </c>
    </row>
    <row r="50" spans="2:5" ht="15.75">
      <c r="B50" s="86" t="s">
        <v>400</v>
      </c>
      <c r="C50" s="85">
        <v>24178</v>
      </c>
      <c r="D50" s="85">
        <v>16241</v>
      </c>
      <c r="E50" s="85">
        <f t="shared" si="3"/>
        <v>40419</v>
      </c>
    </row>
    <row r="51" spans="2:5" ht="15.75">
      <c r="B51" s="84" t="s">
        <v>3</v>
      </c>
      <c r="C51" s="83">
        <f>SUM(C44:C50)</f>
        <v>134213</v>
      </c>
      <c r="D51" s="83">
        <f>SUM(D44:D50)</f>
        <v>109013</v>
      </c>
      <c r="E51" s="83">
        <f>SUM(E44:E50)</f>
        <v>243226</v>
      </c>
    </row>
    <row r="52" spans="2:5" ht="15.75">
      <c r="B52" s="90"/>
      <c r="C52" s="89"/>
      <c r="D52" s="89"/>
      <c r="E52" s="89"/>
    </row>
    <row r="53" spans="2:5" ht="15.75">
      <c r="B53" s="88">
        <v>2012</v>
      </c>
      <c r="C53" s="87" t="s">
        <v>1</v>
      </c>
      <c r="D53" s="87" t="s">
        <v>2</v>
      </c>
      <c r="E53" s="87" t="s">
        <v>3</v>
      </c>
    </row>
    <row r="54" spans="2:5" ht="15.75">
      <c r="B54" s="86" t="s">
        <v>401</v>
      </c>
      <c r="C54" s="85">
        <v>16330</v>
      </c>
      <c r="D54" s="85">
        <v>14218</v>
      </c>
      <c r="E54" s="85">
        <f t="shared" ref="E54:E60" si="4">SUM(C54:D54)</f>
        <v>30548</v>
      </c>
    </row>
    <row r="55" spans="2:5" ht="15.75">
      <c r="B55" s="86" t="s">
        <v>402</v>
      </c>
      <c r="C55" s="85">
        <v>23050</v>
      </c>
      <c r="D55" s="85">
        <v>16979</v>
      </c>
      <c r="E55" s="85">
        <f t="shared" si="4"/>
        <v>40029</v>
      </c>
    </row>
    <row r="56" spans="2:5" ht="15.75">
      <c r="B56" s="86" t="s">
        <v>403</v>
      </c>
      <c r="C56" s="85">
        <v>24111</v>
      </c>
      <c r="D56" s="85">
        <v>18712</v>
      </c>
      <c r="E56" s="85">
        <f t="shared" si="4"/>
        <v>42823</v>
      </c>
    </row>
    <row r="57" spans="2:5" ht="15.75">
      <c r="B57" s="86" t="s">
        <v>404</v>
      </c>
      <c r="C57" s="85">
        <v>18413</v>
      </c>
      <c r="D57" s="85">
        <v>17297</v>
      </c>
      <c r="E57" s="85">
        <f t="shared" si="4"/>
        <v>35710</v>
      </c>
    </row>
    <row r="58" spans="2:5" ht="15.75">
      <c r="B58" s="86" t="s">
        <v>405</v>
      </c>
      <c r="C58" s="85">
        <v>12495</v>
      </c>
      <c r="D58" s="85">
        <v>12275</v>
      </c>
      <c r="E58" s="85">
        <f t="shared" si="4"/>
        <v>24770</v>
      </c>
    </row>
    <row r="59" spans="2:5" ht="15.75">
      <c r="B59" s="86" t="s">
        <v>406</v>
      </c>
      <c r="C59" s="85">
        <v>12346</v>
      </c>
      <c r="D59" s="85">
        <v>11462</v>
      </c>
      <c r="E59" s="85">
        <f t="shared" si="4"/>
        <v>23808</v>
      </c>
    </row>
    <row r="60" spans="2:5" ht="15.75">
      <c r="B60" s="86" t="s">
        <v>407</v>
      </c>
      <c r="C60" s="85">
        <v>23264</v>
      </c>
      <c r="D60" s="85">
        <v>18043</v>
      </c>
      <c r="E60" s="85">
        <f t="shared" si="4"/>
        <v>41307</v>
      </c>
    </row>
    <row r="61" spans="2:5" ht="15.75">
      <c r="B61" s="84" t="s">
        <v>3</v>
      </c>
      <c r="C61" s="83">
        <f>SUM(C54:C60)</f>
        <v>130009</v>
      </c>
      <c r="D61" s="83">
        <f>SUM(D54:D60)</f>
        <v>108986</v>
      </c>
      <c r="E61" s="83">
        <f>SUM(E54:E60)</f>
        <v>238995</v>
      </c>
    </row>
    <row r="62" spans="2:5" ht="15.75">
      <c r="B62" s="90"/>
      <c r="C62" s="89"/>
      <c r="D62" s="89"/>
      <c r="E62" s="89"/>
    </row>
    <row r="63" spans="2:5" ht="15.75">
      <c r="B63" s="88">
        <v>2011</v>
      </c>
      <c r="C63" s="87" t="s">
        <v>1</v>
      </c>
      <c r="D63" s="87" t="s">
        <v>2</v>
      </c>
      <c r="E63" s="87" t="s">
        <v>3</v>
      </c>
    </row>
    <row r="64" spans="2:5" ht="15.75">
      <c r="B64" s="86" t="s">
        <v>408</v>
      </c>
      <c r="C64" s="85">
        <v>14689</v>
      </c>
      <c r="D64" s="85">
        <v>13798</v>
      </c>
      <c r="E64" s="85">
        <f t="shared" ref="E64:E70" si="5">SUM(C64:D64)</f>
        <v>28487</v>
      </c>
    </row>
    <row r="65" spans="2:5" ht="15.75">
      <c r="B65" s="86" t="s">
        <v>409</v>
      </c>
      <c r="C65" s="85">
        <v>16290</v>
      </c>
      <c r="D65" s="85">
        <v>16275</v>
      </c>
      <c r="E65" s="85">
        <f t="shared" si="5"/>
        <v>32565</v>
      </c>
    </row>
    <row r="66" spans="2:5" ht="15.75">
      <c r="B66" s="86" t="s">
        <v>410</v>
      </c>
      <c r="C66" s="85">
        <v>13425</v>
      </c>
      <c r="D66" s="85">
        <v>12480</v>
      </c>
      <c r="E66" s="85">
        <f t="shared" si="5"/>
        <v>25905</v>
      </c>
    </row>
    <row r="67" spans="2:5" ht="15.75">
      <c r="B67" s="86" t="s">
        <v>411</v>
      </c>
      <c r="C67" s="85">
        <v>21812</v>
      </c>
      <c r="D67" s="85">
        <v>19799</v>
      </c>
      <c r="E67" s="85">
        <f t="shared" si="5"/>
        <v>41611</v>
      </c>
    </row>
    <row r="68" spans="2:5" ht="15.75">
      <c r="B68" s="86" t="s">
        <v>412</v>
      </c>
      <c r="C68" s="85">
        <v>13737</v>
      </c>
      <c r="D68" s="85">
        <v>12361</v>
      </c>
      <c r="E68" s="85">
        <f t="shared" si="5"/>
        <v>26098</v>
      </c>
    </row>
    <row r="69" spans="2:5" ht="15.75">
      <c r="B69" s="86" t="s">
        <v>413</v>
      </c>
      <c r="C69" s="85">
        <v>13646</v>
      </c>
      <c r="D69" s="85">
        <v>10183</v>
      </c>
      <c r="E69" s="85">
        <f t="shared" si="5"/>
        <v>23829</v>
      </c>
    </row>
    <row r="70" spans="2:5" ht="15.75">
      <c r="B70" s="86" t="s">
        <v>414</v>
      </c>
      <c r="C70" s="85">
        <v>24843</v>
      </c>
      <c r="D70" s="85">
        <v>19798</v>
      </c>
      <c r="E70" s="85">
        <f t="shared" si="5"/>
        <v>44641</v>
      </c>
    </row>
    <row r="71" spans="2:5" ht="15.75">
      <c r="B71" s="84" t="s">
        <v>3</v>
      </c>
      <c r="C71" s="83">
        <f>SUM(C64:C70)</f>
        <v>118442</v>
      </c>
      <c r="D71" s="83">
        <f>SUM(D64:D70)</f>
        <v>104694</v>
      </c>
      <c r="E71" s="83">
        <f>SUM(E64:E70)</f>
        <v>223136</v>
      </c>
    </row>
    <row r="73" spans="2:5" ht="15.75">
      <c r="B73" s="88">
        <v>2010</v>
      </c>
      <c r="C73" s="87" t="s">
        <v>1</v>
      </c>
      <c r="D73" s="87" t="s">
        <v>2</v>
      </c>
      <c r="E73" s="87" t="s">
        <v>3</v>
      </c>
    </row>
    <row r="74" spans="2:5" ht="15.75">
      <c r="B74" s="86" t="s">
        <v>415</v>
      </c>
      <c r="C74" s="85">
        <v>14371</v>
      </c>
      <c r="D74" s="85">
        <v>14562</v>
      </c>
      <c r="E74" s="85">
        <f t="shared" ref="E74:E80" si="6">SUM(C74:D74)</f>
        <v>28933</v>
      </c>
    </row>
    <row r="75" spans="2:5" ht="15.75">
      <c r="B75" s="86" t="s">
        <v>416</v>
      </c>
      <c r="C75" s="85">
        <v>10747</v>
      </c>
      <c r="D75" s="85">
        <v>12103</v>
      </c>
      <c r="E75" s="85">
        <f t="shared" si="6"/>
        <v>22850</v>
      </c>
    </row>
    <row r="76" spans="2:5" ht="15.75">
      <c r="B76" s="86" t="s">
        <v>417</v>
      </c>
      <c r="C76" s="85">
        <v>17716</v>
      </c>
      <c r="D76" s="85">
        <v>17022</v>
      </c>
      <c r="E76" s="85">
        <f t="shared" si="6"/>
        <v>34738</v>
      </c>
    </row>
    <row r="77" spans="2:5" ht="15.75">
      <c r="B77" s="86" t="s">
        <v>418</v>
      </c>
      <c r="C77" s="85">
        <v>18986</v>
      </c>
      <c r="D77" s="85">
        <v>18077</v>
      </c>
      <c r="E77" s="85">
        <f t="shared" si="6"/>
        <v>37063</v>
      </c>
    </row>
    <row r="78" spans="2:5" ht="15.75">
      <c r="B78" s="86" t="s">
        <v>419</v>
      </c>
      <c r="C78" s="85">
        <v>16391</v>
      </c>
      <c r="D78" s="85">
        <v>15527</v>
      </c>
      <c r="E78" s="85">
        <f t="shared" si="6"/>
        <v>31918</v>
      </c>
    </row>
    <row r="79" spans="2:5" ht="15.75">
      <c r="B79" s="86" t="s">
        <v>420</v>
      </c>
      <c r="C79" s="85">
        <v>14547</v>
      </c>
      <c r="D79" s="85">
        <v>11479</v>
      </c>
      <c r="E79" s="85">
        <f t="shared" si="6"/>
        <v>26026</v>
      </c>
    </row>
    <row r="80" spans="2:5" ht="15.75">
      <c r="B80" s="86" t="s">
        <v>421</v>
      </c>
      <c r="C80" s="85">
        <v>23790</v>
      </c>
      <c r="D80" s="85">
        <v>18517</v>
      </c>
      <c r="E80" s="85">
        <f t="shared" si="6"/>
        <v>42307</v>
      </c>
    </row>
    <row r="81" spans="2:5" ht="15.75">
      <c r="B81" s="84" t="s">
        <v>3</v>
      </c>
      <c r="C81" s="83">
        <f>SUM(C74:C80)</f>
        <v>116548</v>
      </c>
      <c r="D81" s="83">
        <f>SUM(D74:D80)</f>
        <v>107287</v>
      </c>
      <c r="E81" s="83">
        <f>SUM(E74:E80)</f>
        <v>223835</v>
      </c>
    </row>
    <row r="84" spans="2:5" ht="15.75">
      <c r="B84" s="88">
        <v>2009</v>
      </c>
      <c r="C84" s="87" t="s">
        <v>1</v>
      </c>
      <c r="D84" s="87" t="s">
        <v>2</v>
      </c>
      <c r="E84" s="87" t="s">
        <v>3</v>
      </c>
    </row>
    <row r="85" spans="2:5" ht="15.75">
      <c r="B85" s="86" t="s">
        <v>422</v>
      </c>
      <c r="C85" s="85">
        <v>19503</v>
      </c>
      <c r="D85" s="85">
        <v>17322</v>
      </c>
      <c r="E85" s="85">
        <v>36825</v>
      </c>
    </row>
    <row r="86" spans="2:5" ht="15.75">
      <c r="B86" s="86" t="s">
        <v>423</v>
      </c>
      <c r="C86" s="85">
        <v>17629</v>
      </c>
      <c r="D86" s="85">
        <v>18075</v>
      </c>
      <c r="E86" s="85">
        <v>35704</v>
      </c>
    </row>
    <row r="87" spans="2:5" ht="15.75">
      <c r="B87" s="86" t="s">
        <v>424</v>
      </c>
      <c r="C87" s="85">
        <v>15359</v>
      </c>
      <c r="D87" s="85">
        <v>16583</v>
      </c>
      <c r="E87" s="85">
        <v>31942</v>
      </c>
    </row>
    <row r="88" spans="2:5" ht="15.75">
      <c r="B88" s="86" t="s">
        <v>425</v>
      </c>
      <c r="C88" s="85">
        <v>15563</v>
      </c>
      <c r="D88" s="85">
        <v>15092</v>
      </c>
      <c r="E88" s="85">
        <v>30655</v>
      </c>
    </row>
    <row r="89" spans="2:5" ht="15.75">
      <c r="B89" s="86" t="s">
        <v>426</v>
      </c>
      <c r="C89" s="85">
        <v>14149</v>
      </c>
      <c r="D89" s="85">
        <v>10800</v>
      </c>
      <c r="E89" s="85">
        <v>24949</v>
      </c>
    </row>
    <row r="90" spans="2:5" ht="15.75">
      <c r="B90" s="86" t="s">
        <v>427</v>
      </c>
      <c r="C90" s="85">
        <v>22757</v>
      </c>
      <c r="D90" s="85">
        <v>18097</v>
      </c>
      <c r="E90" s="85">
        <v>40854</v>
      </c>
    </row>
    <row r="91" spans="2:5" ht="15.75">
      <c r="B91" s="86" t="s">
        <v>428</v>
      </c>
      <c r="C91" s="85">
        <v>24137</v>
      </c>
      <c r="D91" s="85">
        <v>20045</v>
      </c>
      <c r="E91" s="85">
        <v>44182</v>
      </c>
    </row>
    <row r="92" spans="2:5" ht="15.75">
      <c r="B92" s="84" t="s">
        <v>3</v>
      </c>
      <c r="C92" s="83">
        <v>129097</v>
      </c>
      <c r="D92" s="83">
        <v>116014</v>
      </c>
      <c r="E92" s="83">
        <v>245111</v>
      </c>
    </row>
    <row r="95" spans="2:5" ht="15.75">
      <c r="B95" s="88">
        <v>2008</v>
      </c>
      <c r="C95" s="87" t="s">
        <v>1</v>
      </c>
      <c r="D95" s="87" t="s">
        <v>2</v>
      </c>
      <c r="E95" s="87" t="s">
        <v>3</v>
      </c>
    </row>
    <row r="96" spans="2:5" ht="15.75">
      <c r="B96" s="86" t="s">
        <v>429</v>
      </c>
      <c r="C96" s="85">
        <v>18315</v>
      </c>
      <c r="D96" s="85">
        <v>16284</v>
      </c>
      <c r="E96" s="85">
        <v>34599</v>
      </c>
    </row>
    <row r="97" spans="2:5" ht="15.75">
      <c r="B97" s="86" t="s">
        <v>430</v>
      </c>
      <c r="C97" s="85">
        <v>15593</v>
      </c>
      <c r="D97" s="85">
        <v>17743</v>
      </c>
      <c r="E97" s="85">
        <v>33336</v>
      </c>
    </row>
    <row r="98" spans="2:5" ht="15.75">
      <c r="B98" s="86" t="s">
        <v>431</v>
      </c>
      <c r="C98" s="85">
        <v>17815</v>
      </c>
      <c r="D98" s="85">
        <v>17731</v>
      </c>
      <c r="E98" s="85">
        <v>35546</v>
      </c>
    </row>
    <row r="99" spans="2:5" ht="15.75">
      <c r="B99" s="86" t="s">
        <v>432</v>
      </c>
      <c r="C99" s="85">
        <v>14333</v>
      </c>
      <c r="D99" s="85">
        <v>10744</v>
      </c>
      <c r="E99" s="85">
        <v>25077</v>
      </c>
    </row>
    <row r="100" spans="2:5" ht="15.75">
      <c r="B100" s="86" t="s">
        <v>433</v>
      </c>
      <c r="C100" s="85">
        <v>23126</v>
      </c>
      <c r="D100" s="85">
        <v>15733</v>
      </c>
      <c r="E100" s="85">
        <v>38859</v>
      </c>
    </row>
    <row r="101" spans="2:5" ht="15.75">
      <c r="B101" s="86" t="s">
        <v>434</v>
      </c>
      <c r="C101" s="85">
        <v>25192</v>
      </c>
      <c r="D101" s="85">
        <v>22782</v>
      </c>
      <c r="E101" s="85">
        <v>47974</v>
      </c>
    </row>
    <row r="102" spans="2:5" ht="15.75">
      <c r="B102" s="86" t="s">
        <v>435</v>
      </c>
      <c r="C102" s="85">
        <v>21890</v>
      </c>
      <c r="D102" s="85">
        <v>20697</v>
      </c>
      <c r="E102" s="85">
        <v>42587</v>
      </c>
    </row>
    <row r="103" spans="2:5" ht="15.75">
      <c r="B103" s="84" t="s">
        <v>3</v>
      </c>
      <c r="C103" s="83">
        <v>102356</v>
      </c>
      <c r="D103" s="83">
        <v>87687</v>
      </c>
      <c r="E103" s="83">
        <v>257978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0"/>
  <sheetViews>
    <sheetView tabSelected="1" workbookViewId="0" xr3:uid="{44B22561-5205-5C8A-B808-2C70100D228F}">
      <selection activeCell="C6" sqref="C6:E6"/>
    </sheetView>
  </sheetViews>
  <sheetFormatPr defaultRowHeight="15"/>
  <cols>
    <col min="2" max="2" width="10.7109375" bestFit="1" customWidth="1"/>
    <col min="3" max="3" width="11.28515625" bestFit="1" customWidth="1"/>
    <col min="4" max="4" width="10.28515625" bestFit="1" customWidth="1"/>
    <col min="5" max="5" width="9" bestFit="1" customWidth="1"/>
    <col min="8" max="8" width="10.7109375" bestFit="1" customWidth="1"/>
    <col min="9" max="9" width="11.28515625" bestFit="1" customWidth="1"/>
    <col min="10" max="10" width="10.28515625" bestFit="1" customWidth="1"/>
  </cols>
  <sheetData>
    <row r="1" spans="1:12" ht="15.75" thickBot="1">
      <c r="A1" s="225" t="s">
        <v>0</v>
      </c>
      <c r="B1" s="225"/>
      <c r="C1" s="225"/>
      <c r="D1" s="225"/>
      <c r="E1" s="225"/>
      <c r="F1" s="3"/>
    </row>
    <row r="2" spans="1:12">
      <c r="A2" s="4"/>
      <c r="B2" s="5"/>
      <c r="C2" s="16" t="s">
        <v>1</v>
      </c>
      <c r="D2" s="16" t="s">
        <v>2</v>
      </c>
      <c r="E2" s="17" t="s">
        <v>3</v>
      </c>
      <c r="F2" s="3"/>
    </row>
    <row r="3" spans="1:12">
      <c r="A3" s="6" t="s">
        <v>8</v>
      </c>
      <c r="B3" s="7">
        <v>43099</v>
      </c>
      <c r="C3" s="10">
        <v>32298</v>
      </c>
      <c r="D3" s="10">
        <v>24773</v>
      </c>
      <c r="E3" s="11">
        <f>SUM(C3:D3)</f>
        <v>57071</v>
      </c>
      <c r="F3" s="3"/>
    </row>
    <row r="4" spans="1:12">
      <c r="A4" s="6" t="s">
        <v>4</v>
      </c>
      <c r="B4" s="7">
        <v>43100</v>
      </c>
      <c r="C4" s="10">
        <v>20891</v>
      </c>
      <c r="D4" s="10">
        <v>18545</v>
      </c>
      <c r="E4" s="11">
        <f>SUM(C4:D4)</f>
        <v>39436</v>
      </c>
      <c r="F4" s="3"/>
    </row>
    <row r="5" spans="1:12">
      <c r="A5" s="6" t="s">
        <v>5</v>
      </c>
      <c r="B5" s="7">
        <v>43101</v>
      </c>
      <c r="C5" s="20">
        <v>21696</v>
      </c>
      <c r="D5" s="20">
        <v>28452</v>
      </c>
      <c r="E5" s="19">
        <f>SUM(C5:D5)</f>
        <v>50148</v>
      </c>
      <c r="F5" s="3"/>
    </row>
    <row r="6" spans="1:12">
      <c r="A6" s="6" t="s">
        <v>6</v>
      </c>
      <c r="B6" s="1">
        <v>43102</v>
      </c>
      <c r="C6" s="242">
        <v>24325</v>
      </c>
      <c r="D6" s="242">
        <v>22176</v>
      </c>
      <c r="E6" s="243">
        <f>SUM(C6:D6)</f>
        <v>46501</v>
      </c>
      <c r="F6" s="3"/>
    </row>
    <row r="7" spans="1:12" ht="15.75" thickBot="1">
      <c r="A7" s="8"/>
      <c r="B7" s="9"/>
      <c r="C7" s="14"/>
      <c r="D7" s="14"/>
      <c r="E7" s="15"/>
      <c r="F7" s="3"/>
    </row>
    <row r="8" spans="1:12" ht="15.75" thickBot="1">
      <c r="A8" s="185"/>
      <c r="B8" s="185"/>
      <c r="C8" s="185"/>
      <c r="D8" s="185"/>
      <c r="E8" s="185"/>
      <c r="F8" s="3"/>
    </row>
    <row r="9" spans="1:12">
      <c r="A9" s="4"/>
      <c r="B9" s="5"/>
      <c r="C9" s="16" t="s">
        <v>1</v>
      </c>
      <c r="D9" s="16" t="s">
        <v>2</v>
      </c>
      <c r="E9" s="17" t="s">
        <v>3</v>
      </c>
      <c r="F9" s="3"/>
    </row>
    <row r="10" spans="1:12">
      <c r="A10" s="6" t="s">
        <v>8</v>
      </c>
      <c r="B10" s="7">
        <v>42734</v>
      </c>
      <c r="C10" s="10">
        <v>25327</v>
      </c>
      <c r="D10" s="10">
        <v>23433</v>
      </c>
      <c r="E10" s="11">
        <f>D10+C10</f>
        <v>48760</v>
      </c>
      <c r="F10" s="3"/>
      <c r="G10" s="54"/>
      <c r="H10" s="188"/>
      <c r="I10" s="188"/>
      <c r="J10" s="189"/>
      <c r="K10" s="189"/>
      <c r="L10" s="189"/>
    </row>
    <row r="11" spans="1:12">
      <c r="A11" s="6" t="s">
        <v>4</v>
      </c>
      <c r="B11" s="7">
        <v>42735</v>
      </c>
      <c r="C11" s="10">
        <v>19418</v>
      </c>
      <c r="D11" s="10">
        <v>18560</v>
      </c>
      <c r="E11" s="11">
        <f>D11+C11</f>
        <v>37978</v>
      </c>
      <c r="F11" s="3"/>
      <c r="G11" s="54"/>
      <c r="H11" s="188"/>
      <c r="I11" s="186"/>
      <c r="J11" s="187"/>
      <c r="K11" s="187"/>
      <c r="L11" s="187"/>
    </row>
    <row r="12" spans="1:12">
      <c r="A12" s="6" t="s">
        <v>5</v>
      </c>
      <c r="B12" s="7">
        <v>42736</v>
      </c>
      <c r="C12" s="10">
        <v>18993</v>
      </c>
      <c r="D12" s="10">
        <v>26707</v>
      </c>
      <c r="E12" s="11">
        <f>D12+C12</f>
        <v>45700</v>
      </c>
      <c r="F12" s="3"/>
      <c r="G12" s="54"/>
      <c r="H12" s="188"/>
      <c r="I12" s="186"/>
      <c r="J12" s="187"/>
      <c r="K12" s="187"/>
      <c r="L12" s="187"/>
    </row>
    <row r="13" spans="1:12">
      <c r="A13" s="6" t="s">
        <v>6</v>
      </c>
      <c r="B13" s="1">
        <v>42737</v>
      </c>
      <c r="C13" s="12">
        <v>20481</v>
      </c>
      <c r="D13" s="12">
        <v>28764</v>
      </c>
      <c r="E13" s="13">
        <f>D13+C13</f>
        <v>49245</v>
      </c>
      <c r="F13" s="3"/>
      <c r="G13" s="54"/>
      <c r="H13" s="188"/>
      <c r="I13" s="186"/>
      <c r="J13" s="187"/>
      <c r="K13" s="187"/>
      <c r="L13" s="187"/>
    </row>
    <row r="14" spans="1:12" ht="15.75" thickBot="1">
      <c r="A14" s="8"/>
      <c r="B14" s="9"/>
      <c r="C14" s="14">
        <f>SUM(C10:C13)</f>
        <v>84219</v>
      </c>
      <c r="D14" s="14">
        <f>SUM(D10:D13)</f>
        <v>97464</v>
      </c>
      <c r="E14" s="15">
        <f>SUM(E10:E13)</f>
        <v>181683</v>
      </c>
      <c r="F14" s="3"/>
      <c r="H14" s="188"/>
      <c r="I14" s="186"/>
      <c r="J14" s="187"/>
      <c r="K14" s="187"/>
      <c r="L14" s="187"/>
    </row>
    <row r="15" spans="1:12" ht="15.75" thickBot="1">
      <c r="A15" s="54"/>
      <c r="B15" s="54"/>
      <c r="C15" s="10"/>
      <c r="D15" s="10"/>
      <c r="E15" s="10"/>
      <c r="F15" s="3"/>
      <c r="H15" s="188"/>
      <c r="I15" s="186"/>
      <c r="J15" s="187"/>
      <c r="K15" s="187"/>
      <c r="L15" s="187"/>
    </row>
    <row r="16" spans="1:12">
      <c r="A16" s="4"/>
      <c r="B16" s="5"/>
      <c r="C16" s="16" t="s">
        <v>1</v>
      </c>
      <c r="D16" s="16" t="s">
        <v>2</v>
      </c>
      <c r="E16" s="17" t="s">
        <v>3</v>
      </c>
      <c r="F16" s="3"/>
      <c r="G16" s="4"/>
      <c r="H16" s="5"/>
      <c r="I16" s="16" t="s">
        <v>1</v>
      </c>
      <c r="J16" s="16" t="s">
        <v>2</v>
      </c>
      <c r="K16" s="17" t="s">
        <v>3</v>
      </c>
      <c r="L16" s="187"/>
    </row>
    <row r="17" spans="1:12">
      <c r="A17" s="6" t="s">
        <v>10</v>
      </c>
      <c r="B17" s="7">
        <v>42368</v>
      </c>
      <c r="C17" s="10">
        <v>23401</v>
      </c>
      <c r="D17" s="10">
        <v>19826</v>
      </c>
      <c r="E17" s="11">
        <f>D17+C17</f>
        <v>43227</v>
      </c>
      <c r="F17" s="3"/>
      <c r="G17" s="6" t="s">
        <v>5</v>
      </c>
      <c r="H17" s="7">
        <v>42372</v>
      </c>
      <c r="I17" s="10">
        <v>18870</v>
      </c>
      <c r="J17" s="10">
        <v>26616</v>
      </c>
      <c r="K17" s="11">
        <f>J17+I17</f>
        <v>45486</v>
      </c>
      <c r="L17" s="187"/>
    </row>
    <row r="18" spans="1:12">
      <c r="A18" s="6" t="s">
        <v>11</v>
      </c>
      <c r="B18" s="7">
        <v>42369</v>
      </c>
      <c r="C18" s="10">
        <v>22639</v>
      </c>
      <c r="D18" s="10">
        <v>16375</v>
      </c>
      <c r="E18" s="11">
        <f>D18+C18</f>
        <v>39014</v>
      </c>
      <c r="F18" s="3"/>
      <c r="G18" s="6" t="s">
        <v>6</v>
      </c>
      <c r="H18" s="1">
        <v>42373</v>
      </c>
      <c r="I18" s="12">
        <v>16850</v>
      </c>
      <c r="J18" s="12">
        <v>17639</v>
      </c>
      <c r="K18" s="13">
        <f>J18+I18</f>
        <v>34489</v>
      </c>
      <c r="L18" s="187"/>
    </row>
    <row r="19" spans="1:12" ht="15.75" thickBot="1">
      <c r="A19" s="6" t="s">
        <v>8</v>
      </c>
      <c r="B19" s="7">
        <v>42370</v>
      </c>
      <c r="C19" s="10">
        <v>20554</v>
      </c>
      <c r="D19" s="10">
        <v>21459</v>
      </c>
      <c r="E19" s="11">
        <f>D19+C19</f>
        <v>42013</v>
      </c>
      <c r="F19" s="3"/>
      <c r="G19" s="8"/>
      <c r="H19" s="9"/>
      <c r="I19" s="14">
        <f>SUM(I17:I18)</f>
        <v>35720</v>
      </c>
      <c r="J19" s="14">
        <f>SUM(J17:J18)</f>
        <v>44255</v>
      </c>
      <c r="K19" s="15">
        <f>SUM(K17:K18)</f>
        <v>79975</v>
      </c>
      <c r="L19" s="187"/>
    </row>
    <row r="20" spans="1:12">
      <c r="A20" s="6" t="s">
        <v>4</v>
      </c>
      <c r="B20" s="1">
        <v>42371</v>
      </c>
      <c r="C20" s="12">
        <v>21388</v>
      </c>
      <c r="D20" s="12">
        <v>31127</v>
      </c>
      <c r="E20" s="13">
        <f>D20+C20</f>
        <v>52515</v>
      </c>
      <c r="F20" s="3"/>
      <c r="H20" s="188"/>
      <c r="I20" s="186"/>
      <c r="J20" s="187"/>
      <c r="K20" s="187"/>
      <c r="L20" s="187"/>
    </row>
    <row r="21" spans="1:12" ht="15.75" thickBot="1">
      <c r="A21" s="8"/>
      <c r="B21" s="9"/>
      <c r="C21" s="14">
        <f>SUM(C17:C20)</f>
        <v>87982</v>
      </c>
      <c r="D21" s="14">
        <f>SUM(D17:D20)</f>
        <v>88787</v>
      </c>
      <c r="E21" s="15">
        <f>SUM(E17:E20)</f>
        <v>176769</v>
      </c>
      <c r="F21" s="3"/>
      <c r="H21" s="188"/>
      <c r="I21" s="186"/>
      <c r="J21" s="187"/>
      <c r="K21" s="187"/>
      <c r="L21" s="187"/>
    </row>
    <row r="22" spans="1:12" ht="15.75" thickBot="1">
      <c r="A22" s="185"/>
      <c r="B22" s="185"/>
      <c r="C22" s="185"/>
      <c r="D22" s="185"/>
      <c r="E22" s="185"/>
      <c r="F22" s="3"/>
      <c r="H22" s="188"/>
      <c r="I22" s="188"/>
      <c r="J22" s="187"/>
      <c r="K22" s="187"/>
      <c r="L22" s="187"/>
    </row>
    <row r="23" spans="1:12" ht="15.75" thickBot="1">
      <c r="A23" s="4"/>
      <c r="B23" s="5"/>
      <c r="C23" s="16" t="s">
        <v>1</v>
      </c>
      <c r="D23" s="16" t="s">
        <v>2</v>
      </c>
      <c r="E23" s="17" t="s">
        <v>3</v>
      </c>
      <c r="F23" s="3"/>
    </row>
    <row r="24" spans="1:12">
      <c r="A24" s="6" t="s">
        <v>7</v>
      </c>
      <c r="B24" s="7">
        <v>42003</v>
      </c>
      <c r="C24" s="10"/>
      <c r="D24" s="10"/>
      <c r="E24" s="11">
        <f>D24+C24</f>
        <v>0</v>
      </c>
      <c r="F24" s="3"/>
      <c r="G24" s="4"/>
      <c r="H24" s="5"/>
      <c r="I24" s="16" t="s">
        <v>1</v>
      </c>
      <c r="J24" s="16" t="s">
        <v>2</v>
      </c>
      <c r="K24" s="17" t="s">
        <v>3</v>
      </c>
    </row>
    <row r="25" spans="1:12">
      <c r="A25" s="6" t="s">
        <v>10</v>
      </c>
      <c r="B25" s="7">
        <v>42004</v>
      </c>
      <c r="C25" s="10"/>
      <c r="D25" s="10"/>
      <c r="E25" s="11">
        <f>D25+C25</f>
        <v>0</v>
      </c>
      <c r="F25" s="3"/>
      <c r="G25" s="6" t="s">
        <v>4</v>
      </c>
      <c r="H25" s="7">
        <v>42007</v>
      </c>
      <c r="I25" s="10">
        <v>17930</v>
      </c>
      <c r="J25" s="10">
        <v>23451</v>
      </c>
      <c r="K25" s="11">
        <f>J25+I25</f>
        <v>41381</v>
      </c>
    </row>
    <row r="26" spans="1:12">
      <c r="A26" s="6" t="s">
        <v>11</v>
      </c>
      <c r="B26" s="7">
        <v>42005</v>
      </c>
      <c r="C26" s="10">
        <v>18321</v>
      </c>
      <c r="D26" s="10">
        <v>18786</v>
      </c>
      <c r="E26" s="11">
        <f>D26+C26</f>
        <v>37107</v>
      </c>
      <c r="F26" s="3"/>
      <c r="G26" s="6" t="s">
        <v>5</v>
      </c>
      <c r="H26" s="1">
        <v>42008</v>
      </c>
      <c r="I26" s="12">
        <v>16167</v>
      </c>
      <c r="J26" s="12">
        <v>24185</v>
      </c>
      <c r="K26" s="13">
        <f>J26+I26</f>
        <v>40352</v>
      </c>
    </row>
    <row r="27" spans="1:12" ht="15.75" thickBot="1">
      <c r="A27" s="6" t="s">
        <v>8</v>
      </c>
      <c r="B27" s="1">
        <v>42006</v>
      </c>
      <c r="C27" s="12">
        <v>22969</v>
      </c>
      <c r="D27" s="12">
        <v>25764</v>
      </c>
      <c r="E27" s="13">
        <f>D27+C27</f>
        <v>48733</v>
      </c>
      <c r="F27" s="3"/>
      <c r="G27" s="8"/>
      <c r="H27" s="9"/>
      <c r="I27" s="14">
        <f>SUM(I25:I26)</f>
        <v>34097</v>
      </c>
      <c r="J27" s="14">
        <f>SUM(J25:J26)</f>
        <v>47636</v>
      </c>
      <c r="K27" s="15">
        <f>SUM(K25:K26)</f>
        <v>81733</v>
      </c>
    </row>
    <row r="28" spans="1:12" ht="15.75" thickBot="1">
      <c r="A28" s="8"/>
      <c r="B28" s="9"/>
      <c r="C28" s="14">
        <f>SUM(C24:C27)</f>
        <v>41290</v>
      </c>
      <c r="D28" s="14">
        <f>SUM(D24:D27)</f>
        <v>44550</v>
      </c>
      <c r="E28" s="15">
        <f>SUM(E24:E27)</f>
        <v>85840</v>
      </c>
      <c r="F28" s="3"/>
    </row>
    <row r="29" spans="1:12" ht="15.75" thickBot="1">
      <c r="A29" s="221"/>
      <c r="B29" s="221"/>
      <c r="C29" s="221"/>
      <c r="D29" s="221"/>
      <c r="E29" s="221"/>
      <c r="F29" s="3"/>
    </row>
    <row r="30" spans="1:12">
      <c r="A30" s="4"/>
      <c r="B30" s="5"/>
      <c r="C30" s="16" t="s">
        <v>1</v>
      </c>
      <c r="D30" s="16" t="s">
        <v>2</v>
      </c>
      <c r="E30" s="17" t="s">
        <v>3</v>
      </c>
      <c r="F30" s="3"/>
      <c r="G30" s="4"/>
      <c r="H30" s="5"/>
      <c r="I30" s="16" t="s">
        <v>1</v>
      </c>
      <c r="J30" s="16" t="s">
        <v>2</v>
      </c>
      <c r="K30" s="17" t="s">
        <v>3</v>
      </c>
    </row>
    <row r="31" spans="1:12">
      <c r="A31" s="6" t="s">
        <v>9</v>
      </c>
      <c r="B31" s="7">
        <v>41638</v>
      </c>
      <c r="C31" s="10">
        <v>20560</v>
      </c>
      <c r="D31" s="10">
        <v>20291</v>
      </c>
      <c r="E31" s="11">
        <f>D31+C31</f>
        <v>40851</v>
      </c>
      <c r="F31" s="3"/>
      <c r="G31" s="6" t="s">
        <v>8</v>
      </c>
      <c r="H31" s="7">
        <v>41642</v>
      </c>
      <c r="I31" s="10">
        <v>24742</v>
      </c>
      <c r="J31" s="10">
        <v>23509</v>
      </c>
      <c r="K31" s="11">
        <f>J31+I31</f>
        <v>48251</v>
      </c>
    </row>
    <row r="32" spans="1:12">
      <c r="A32" s="6" t="s">
        <v>7</v>
      </c>
      <c r="B32" s="7">
        <v>41639</v>
      </c>
      <c r="C32" s="10">
        <v>18602</v>
      </c>
      <c r="D32" s="10">
        <v>15512</v>
      </c>
      <c r="E32" s="11">
        <f>D32+C32</f>
        <v>34114</v>
      </c>
      <c r="F32" s="3"/>
      <c r="G32" s="6" t="s">
        <v>4</v>
      </c>
      <c r="H32" s="7">
        <v>41643</v>
      </c>
      <c r="I32" s="10">
        <v>15143</v>
      </c>
      <c r="J32" s="10">
        <v>17231</v>
      </c>
      <c r="K32" s="11">
        <f>J32+I32</f>
        <v>32374</v>
      </c>
    </row>
    <row r="33" spans="1:11">
      <c r="A33" s="6" t="s">
        <v>10</v>
      </c>
      <c r="B33" s="7">
        <v>41640</v>
      </c>
      <c r="C33" s="10">
        <v>16710</v>
      </c>
      <c r="D33" s="10">
        <v>20896</v>
      </c>
      <c r="E33" s="11">
        <f>D33+C33</f>
        <v>37606</v>
      </c>
      <c r="F33" s="3"/>
      <c r="G33" s="6" t="s">
        <v>5</v>
      </c>
      <c r="H33" s="1">
        <v>41644</v>
      </c>
      <c r="I33" s="12">
        <v>14668</v>
      </c>
      <c r="J33" s="12">
        <v>23652</v>
      </c>
      <c r="K33" s="13">
        <f>J33+I33</f>
        <v>38320</v>
      </c>
    </row>
    <row r="34" spans="1:11" ht="15.75" thickBot="1">
      <c r="A34" s="6" t="s">
        <v>11</v>
      </c>
      <c r="B34" s="1">
        <v>41641</v>
      </c>
      <c r="C34" s="12">
        <v>19565</v>
      </c>
      <c r="D34" s="12">
        <v>22705</v>
      </c>
      <c r="E34" s="13">
        <f>D34+C34</f>
        <v>42270</v>
      </c>
      <c r="F34" s="3"/>
      <c r="G34" s="8"/>
      <c r="H34" s="9"/>
      <c r="I34" s="14">
        <f>SUM(I32:I33)</f>
        <v>29811</v>
      </c>
      <c r="J34" s="14">
        <f>SUM(J32:J33)</f>
        <v>40883</v>
      </c>
      <c r="K34" s="15">
        <f>SUM(K32:K33)</f>
        <v>70694</v>
      </c>
    </row>
    <row r="35" spans="1:11" ht="15.75" thickBot="1">
      <c r="A35" s="8"/>
      <c r="B35" s="9"/>
      <c r="C35" s="14">
        <f>SUM(C31:C34)</f>
        <v>75437</v>
      </c>
      <c r="D35" s="14">
        <f>SUM(D31:D34)</f>
        <v>79404</v>
      </c>
      <c r="E35" s="15">
        <f>SUM(E31:E34)</f>
        <v>154841</v>
      </c>
      <c r="F35" s="3"/>
    </row>
    <row r="36" spans="1:11" ht="15.75" thickBot="1">
      <c r="A36" s="6"/>
      <c r="B36" s="54"/>
      <c r="C36" s="10"/>
      <c r="D36" s="10"/>
      <c r="E36" s="10"/>
      <c r="F36" s="182"/>
    </row>
    <row r="37" spans="1:11">
      <c r="A37" s="4"/>
      <c r="B37" s="5"/>
      <c r="C37" s="16" t="s">
        <v>1</v>
      </c>
      <c r="D37" s="16" t="s">
        <v>2</v>
      </c>
      <c r="E37" s="17" t="s">
        <v>3</v>
      </c>
      <c r="F37" s="3"/>
      <c r="G37" s="4"/>
      <c r="H37" s="5"/>
      <c r="I37" s="16" t="s">
        <v>1</v>
      </c>
      <c r="J37" s="16" t="s">
        <v>2</v>
      </c>
      <c r="K37" s="17" t="s">
        <v>3</v>
      </c>
    </row>
    <row r="38" spans="1:11">
      <c r="A38" s="6" t="s">
        <v>5</v>
      </c>
      <c r="B38" s="7">
        <v>41273</v>
      </c>
      <c r="C38" s="10">
        <v>19455</v>
      </c>
      <c r="D38" s="10">
        <v>20638</v>
      </c>
      <c r="E38" s="11">
        <f>D38+C38</f>
        <v>40093</v>
      </c>
      <c r="F38" s="3"/>
      <c r="G38" s="6" t="s">
        <v>8</v>
      </c>
      <c r="H38" s="7">
        <v>41271</v>
      </c>
      <c r="I38" s="10">
        <v>24088</v>
      </c>
      <c r="J38" s="10">
        <v>18901</v>
      </c>
      <c r="K38" s="11">
        <f>J38+I38</f>
        <v>42989</v>
      </c>
    </row>
    <row r="39" spans="1:11">
      <c r="A39" s="6" t="s">
        <v>9</v>
      </c>
      <c r="B39" s="7">
        <v>41274</v>
      </c>
      <c r="C39" s="10">
        <v>16019</v>
      </c>
      <c r="D39" s="10">
        <v>15147</v>
      </c>
      <c r="E39" s="11">
        <f>D39+C39</f>
        <v>31166</v>
      </c>
      <c r="F39" s="3"/>
      <c r="G39" s="6" t="s">
        <v>4</v>
      </c>
      <c r="H39" s="1">
        <v>41272</v>
      </c>
      <c r="I39" s="12">
        <v>22789</v>
      </c>
      <c r="J39" s="12">
        <v>20449</v>
      </c>
      <c r="K39" s="13">
        <f>J39+I39</f>
        <v>43238</v>
      </c>
    </row>
    <row r="40" spans="1:11" ht="15.75" thickBot="1">
      <c r="A40" s="6" t="s">
        <v>7</v>
      </c>
      <c r="B40" s="7">
        <v>41275</v>
      </c>
      <c r="C40" s="10">
        <v>14396</v>
      </c>
      <c r="D40" s="10">
        <v>23625</v>
      </c>
      <c r="E40" s="11">
        <f>D40+C40</f>
        <v>38021</v>
      </c>
      <c r="F40" s="3"/>
      <c r="G40" s="8"/>
      <c r="H40" s="9"/>
      <c r="I40" s="14">
        <f>SUM(I38:I39)</f>
        <v>46877</v>
      </c>
      <c r="J40" s="14">
        <f>SUM(J38:J39)</f>
        <v>39350</v>
      </c>
      <c r="K40" s="15">
        <f>SUM(K38:K39)</f>
        <v>86227</v>
      </c>
    </row>
    <row r="41" spans="1:11">
      <c r="A41" s="6" t="s">
        <v>10</v>
      </c>
      <c r="B41" s="1">
        <v>41276</v>
      </c>
      <c r="C41" s="12">
        <v>16988</v>
      </c>
      <c r="D41" s="12">
        <v>18994</v>
      </c>
      <c r="E41" s="13">
        <f>D41+C41</f>
        <v>35982</v>
      </c>
      <c r="F41" s="3"/>
    </row>
    <row r="42" spans="1:11" ht="15.75" thickBot="1">
      <c r="A42" s="8"/>
      <c r="B42" s="9"/>
      <c r="C42" s="14">
        <f>SUM(C38:C41)</f>
        <v>66858</v>
      </c>
      <c r="D42" s="14">
        <f>SUM(D38:D41)</f>
        <v>78404</v>
      </c>
      <c r="E42" s="15">
        <f>SUM(E38:E41)</f>
        <v>145262</v>
      </c>
      <c r="F42" s="3"/>
    </row>
    <row r="43" spans="1:11" ht="15.75" thickBot="1">
      <c r="A43" s="221"/>
      <c r="B43" s="221"/>
      <c r="C43" s="221"/>
      <c r="D43" s="221"/>
      <c r="E43" s="221"/>
      <c r="F43" s="3"/>
    </row>
    <row r="44" spans="1:11">
      <c r="A44" s="4"/>
      <c r="B44" s="5"/>
      <c r="C44" s="16" t="s">
        <v>1</v>
      </c>
      <c r="D44" s="16" t="s">
        <v>2</v>
      </c>
      <c r="E44" s="17" t="s">
        <v>3</v>
      </c>
      <c r="F44" s="3"/>
    </row>
    <row r="45" spans="1:11">
      <c r="A45" s="6" t="s">
        <v>8</v>
      </c>
      <c r="B45" s="7">
        <v>40907</v>
      </c>
      <c r="C45" s="10">
        <v>23915</v>
      </c>
      <c r="D45" s="10">
        <v>21601</v>
      </c>
      <c r="E45" s="11">
        <f>D45+C45</f>
        <v>45516</v>
      </c>
      <c r="F45" s="3"/>
    </row>
    <row r="46" spans="1:11">
      <c r="A46" s="6" t="s">
        <v>4</v>
      </c>
      <c r="B46" s="7">
        <v>40908</v>
      </c>
      <c r="C46" s="10">
        <v>15386</v>
      </c>
      <c r="D46" s="10">
        <v>16722</v>
      </c>
      <c r="E46" s="11">
        <f>D46+C46</f>
        <v>32108</v>
      </c>
      <c r="F46" s="3"/>
    </row>
    <row r="47" spans="1:11">
      <c r="A47" s="6" t="s">
        <v>5</v>
      </c>
      <c r="B47" s="7">
        <v>40909</v>
      </c>
      <c r="C47" s="10">
        <v>14546</v>
      </c>
      <c r="D47" s="10">
        <v>22770</v>
      </c>
      <c r="E47" s="10">
        <f>D47+C47</f>
        <v>37316</v>
      </c>
      <c r="F47" s="18"/>
    </row>
    <row r="48" spans="1:11">
      <c r="A48" s="6" t="s">
        <v>6</v>
      </c>
      <c r="B48" s="1">
        <v>40910</v>
      </c>
      <c r="C48" s="12">
        <v>17271</v>
      </c>
      <c r="D48" s="12">
        <v>24361</v>
      </c>
      <c r="E48" s="13">
        <f>D48+C48</f>
        <v>41632</v>
      </c>
      <c r="F48" s="3"/>
      <c r="G48" s="183"/>
    </row>
    <row r="49" spans="1:11" ht="15.75" thickBot="1">
      <c r="A49" s="8"/>
      <c r="B49" s="9"/>
      <c r="C49" s="14">
        <f>SUM(C45:C48)</f>
        <v>71118</v>
      </c>
      <c r="D49" s="14">
        <f>SUM(D45:D48)</f>
        <v>85454</v>
      </c>
      <c r="E49" s="15">
        <f>SUM(E45:E48)</f>
        <v>156572</v>
      </c>
      <c r="F49" s="3"/>
    </row>
    <row r="50" spans="1:11" ht="15.75" thickBot="1">
      <c r="A50" s="2"/>
      <c r="B50" s="2"/>
      <c r="C50" s="2"/>
      <c r="D50" s="2"/>
      <c r="E50" s="2"/>
      <c r="F50" s="3"/>
    </row>
    <row r="51" spans="1:11">
      <c r="A51" s="4"/>
      <c r="B51" s="5"/>
      <c r="C51" s="16" t="s">
        <v>1</v>
      </c>
      <c r="D51" s="16" t="s">
        <v>2</v>
      </c>
      <c r="E51" s="17" t="s">
        <v>3</v>
      </c>
    </row>
    <row r="52" spans="1:11">
      <c r="A52" s="6" t="s">
        <v>11</v>
      </c>
      <c r="B52" s="7">
        <v>40542</v>
      </c>
      <c r="C52" s="20">
        <v>16339</v>
      </c>
      <c r="D52" s="20">
        <v>14996</v>
      </c>
      <c r="E52" s="19">
        <f>D52+C52</f>
        <v>31335</v>
      </c>
    </row>
    <row r="53" spans="1:11">
      <c r="A53" s="6" t="s">
        <v>8</v>
      </c>
      <c r="B53" s="7">
        <v>40543</v>
      </c>
      <c r="C53" s="10">
        <v>14886</v>
      </c>
      <c r="D53" s="10">
        <v>14244</v>
      </c>
      <c r="E53" s="11">
        <f>D53+C53</f>
        <v>29130</v>
      </c>
    </row>
    <row r="54" spans="1:11">
      <c r="A54" s="6" t="s">
        <v>4</v>
      </c>
      <c r="B54" s="7">
        <v>40544</v>
      </c>
      <c r="C54" s="21">
        <v>12574</v>
      </c>
      <c r="D54" s="21">
        <v>19292</v>
      </c>
      <c r="E54" s="11">
        <f>D54+C54</f>
        <v>31866</v>
      </c>
    </row>
    <row r="55" spans="1:11">
      <c r="A55" s="6" t="s">
        <v>5</v>
      </c>
      <c r="B55" s="1">
        <v>40545</v>
      </c>
      <c r="C55" s="12">
        <v>16558</v>
      </c>
      <c r="D55" s="12">
        <v>24339</v>
      </c>
      <c r="E55" s="13">
        <f>D55+C55</f>
        <v>40897</v>
      </c>
      <c r="G55" s="183"/>
    </row>
    <row r="56" spans="1:11" ht="15.75" thickBot="1">
      <c r="A56" s="8"/>
      <c r="B56" s="9"/>
      <c r="C56" s="14">
        <f>SUM(C52:C55)</f>
        <v>60357</v>
      </c>
      <c r="D56" s="14">
        <f>SUM(D52:D55)</f>
        <v>72871</v>
      </c>
      <c r="E56" s="15">
        <f>SUM(E52:E55)</f>
        <v>133228</v>
      </c>
    </row>
    <row r="57" spans="1:11" ht="15.75" thickBot="1"/>
    <row r="58" spans="1:11">
      <c r="A58" s="4"/>
      <c r="B58" s="5"/>
      <c r="C58" s="16" t="s">
        <v>1</v>
      </c>
      <c r="D58" s="16" t="s">
        <v>2</v>
      </c>
      <c r="E58" s="17" t="s">
        <v>3</v>
      </c>
      <c r="G58" s="4"/>
      <c r="H58" s="5"/>
      <c r="I58" s="16" t="s">
        <v>1</v>
      </c>
      <c r="J58" s="16" t="s">
        <v>2</v>
      </c>
      <c r="K58" s="17" t="s">
        <v>3</v>
      </c>
    </row>
    <row r="59" spans="1:11">
      <c r="A59" s="6" t="s">
        <v>10</v>
      </c>
      <c r="B59" s="7">
        <v>40177</v>
      </c>
      <c r="C59" s="23">
        <v>21359</v>
      </c>
      <c r="D59" s="23">
        <v>20138</v>
      </c>
      <c r="E59" s="22">
        <f>D59+C59</f>
        <v>41497</v>
      </c>
      <c r="G59" s="6" t="s">
        <v>5</v>
      </c>
      <c r="H59" s="1">
        <v>40181</v>
      </c>
      <c r="I59" s="12">
        <v>18706</v>
      </c>
      <c r="J59" s="12">
        <v>28715</v>
      </c>
      <c r="K59" s="13">
        <f>J59+I59</f>
        <v>47421</v>
      </c>
    </row>
    <row r="60" spans="1:11" ht="15.75" thickBot="1">
      <c r="A60" s="6" t="s">
        <v>11</v>
      </c>
      <c r="B60" s="7">
        <v>40178</v>
      </c>
      <c r="C60" s="23">
        <v>23912</v>
      </c>
      <c r="D60" s="23">
        <v>18423</v>
      </c>
      <c r="E60" s="22">
        <f>D60+C60</f>
        <v>42335</v>
      </c>
      <c r="G60" s="8"/>
      <c r="H60" s="184"/>
      <c r="I60" s="14"/>
      <c r="J60" s="14"/>
      <c r="K60" s="15"/>
    </row>
    <row r="61" spans="1:11">
      <c r="A61" s="6" t="s">
        <v>8</v>
      </c>
      <c r="B61" s="7">
        <v>40179</v>
      </c>
      <c r="C61" s="23">
        <v>18079</v>
      </c>
      <c r="D61" s="10">
        <v>21846</v>
      </c>
      <c r="E61" s="11">
        <f>D61+C61</f>
        <v>39925</v>
      </c>
      <c r="G61" s="54"/>
      <c r="H61" s="54"/>
      <c r="I61" s="10"/>
      <c r="J61" s="10"/>
      <c r="K61" s="10"/>
    </row>
    <row r="62" spans="1:11">
      <c r="A62" s="6" t="s">
        <v>4</v>
      </c>
      <c r="B62" s="7">
        <v>40180</v>
      </c>
      <c r="C62" s="23">
        <v>18455</v>
      </c>
      <c r="D62" s="10">
        <v>28159</v>
      </c>
      <c r="E62" s="11">
        <f>D62+C62</f>
        <v>46614</v>
      </c>
      <c r="G62" s="183"/>
    </row>
    <row r="63" spans="1:11" ht="15.75" thickBot="1">
      <c r="A63" s="8"/>
      <c r="B63" s="9"/>
      <c r="C63" s="14">
        <f>SUM(C61:C62)</f>
        <v>36534</v>
      </c>
      <c r="D63" s="14">
        <f>SUM(D61:D62)</f>
        <v>50005</v>
      </c>
      <c r="E63" s="15">
        <f>SUM(E60:E62)</f>
        <v>128874</v>
      </c>
    </row>
    <row r="64" spans="1:11" ht="15.75" thickBot="1"/>
    <row r="65" spans="1:11">
      <c r="A65" s="4"/>
      <c r="B65" s="5"/>
      <c r="C65" s="16" t="s">
        <v>1</v>
      </c>
      <c r="D65" s="16" t="s">
        <v>2</v>
      </c>
      <c r="E65" s="17" t="s">
        <v>3</v>
      </c>
      <c r="G65" s="4"/>
      <c r="H65" s="5"/>
      <c r="I65" s="16" t="s">
        <v>1</v>
      </c>
      <c r="J65" s="16" t="s">
        <v>2</v>
      </c>
      <c r="K65" s="17" t="s">
        <v>3</v>
      </c>
    </row>
    <row r="66" spans="1:11">
      <c r="A66" s="6" t="s">
        <v>7</v>
      </c>
      <c r="B66" s="7">
        <v>39812</v>
      </c>
      <c r="C66" s="10">
        <v>21161</v>
      </c>
      <c r="D66" s="10">
        <v>21131</v>
      </c>
      <c r="E66" s="11">
        <f>D66+C66</f>
        <v>42292</v>
      </c>
      <c r="G66" s="6" t="s">
        <v>4</v>
      </c>
      <c r="H66" s="7">
        <v>39816</v>
      </c>
      <c r="I66" s="10">
        <v>17229</v>
      </c>
      <c r="J66" s="10">
        <v>25919</v>
      </c>
      <c r="K66" s="11">
        <f>J66+I66</f>
        <v>43148</v>
      </c>
    </row>
    <row r="67" spans="1:11">
      <c r="A67" s="6" t="s">
        <v>10</v>
      </c>
      <c r="B67" s="7">
        <v>39813</v>
      </c>
      <c r="C67" s="10">
        <v>22432</v>
      </c>
      <c r="D67" s="10">
        <v>18232</v>
      </c>
      <c r="E67" s="11">
        <f>D67+C67</f>
        <v>40664</v>
      </c>
      <c r="G67" s="6" t="s">
        <v>5</v>
      </c>
      <c r="H67" s="1">
        <v>39817</v>
      </c>
      <c r="I67" s="12">
        <v>17819</v>
      </c>
      <c r="J67" s="12">
        <v>25383</v>
      </c>
      <c r="K67" s="13">
        <f>J67+I67</f>
        <v>43202</v>
      </c>
    </row>
    <row r="68" spans="1:11" ht="15.75" thickBot="1">
      <c r="A68" s="6" t="s">
        <v>11</v>
      </c>
      <c r="B68" s="7">
        <v>39814</v>
      </c>
      <c r="C68" s="10">
        <v>18574</v>
      </c>
      <c r="D68" s="10">
        <v>19453</v>
      </c>
      <c r="E68" s="11">
        <f>D68+C68</f>
        <v>38027</v>
      </c>
      <c r="G68" s="8"/>
      <c r="H68" s="9"/>
      <c r="I68" s="14">
        <f>SUM(I66:I67)</f>
        <v>35048</v>
      </c>
      <c r="J68" s="14">
        <f>SUM(J66:J67)</f>
        <v>51302</v>
      </c>
      <c r="K68" s="15">
        <f>SUM(K66:K67)</f>
        <v>86350</v>
      </c>
    </row>
    <row r="69" spans="1:11">
      <c r="A69" s="6" t="s">
        <v>8</v>
      </c>
      <c r="B69" s="7">
        <v>39815</v>
      </c>
      <c r="C69" s="10">
        <v>23322</v>
      </c>
      <c r="D69" s="10">
        <v>27100</v>
      </c>
      <c r="E69" s="11">
        <f>D69+C69</f>
        <v>50422</v>
      </c>
    </row>
    <row r="70" spans="1:11" ht="15.75" thickBot="1">
      <c r="A70" s="8"/>
      <c r="B70" s="9"/>
      <c r="C70" s="14">
        <f>SUM(C66:C69)</f>
        <v>85489</v>
      </c>
      <c r="D70" s="14">
        <f>SUM(D66:D69)</f>
        <v>85916</v>
      </c>
      <c r="E70" s="15">
        <f>SUM(E66:E69)</f>
        <v>171405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E2A751B858E468AF135F9BE97C05E" ma:contentTypeVersion="1" ma:contentTypeDescription="Create a new document." ma:contentTypeScope="" ma:versionID="614ce82c1b1b2506e0b776b5d7b6d03a">
  <xsd:schema xmlns:xsd="http://www.w3.org/2001/XMLSchema" xmlns:xs="http://www.w3.org/2001/XMLSchema" xmlns:p="http://schemas.microsoft.com/office/2006/metadata/properties" xmlns:ns2="d7910043-5110-430b-9427-f9127ff141d9" targetNamespace="http://schemas.microsoft.com/office/2006/metadata/properties" ma:root="true" ma:fieldsID="73b2bb6b1734924fe95e6ca4e01bf0b8" ns2:_="">
    <xsd:import namespace="d7910043-5110-430b-9427-f9127ff141d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0043-5110-430b-9427-f9127ff141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B94927-C9B1-4FDE-BC56-FEA183DB1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10043-5110-430b-9427-f9127ff14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AA7243-58BD-4014-9221-D89660237EF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7910043-5110-430b-9427-f9127ff141d9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2C22CD-D9D2-4689-921D-3229C35EA5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CDOT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McOllough-Serpa, Susan</dc:creator>
  <cp:keywords/>
  <dc:description/>
  <cp:lastModifiedBy>Ludolph, Shawn</cp:lastModifiedBy>
  <cp:revision/>
  <dcterms:created xsi:type="dcterms:W3CDTF">2011-12-29T17:04:55Z</dcterms:created>
  <dcterms:modified xsi:type="dcterms:W3CDTF">2018-01-05T07:55:25Z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0x010100525E2A751B858E468AF135F9BE97C05E</vt:lpwstr>
  </property>
</Properties>
</file>